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8960" windowHeight="7920" tabRatio="671" activeTab="0"/>
  </bookViews>
  <sheets>
    <sheet name="Corrections DB11 data" sheetId="1" r:id="rId1"/>
    <sheet name="DB11-corrected" sheetId="2" r:id="rId2"/>
    <sheet name="DB11-as published" sheetId="3" r:id="rId3"/>
    <sheet name="Column Names" sheetId="4" state="hidden" r:id="rId4"/>
    <sheet name="Economy Names" sheetId="5" state="hidden" r:id="rId5"/>
    <sheet name="Topic Names" sheetId="6" state="hidden" r:id="rId6"/>
  </sheets>
  <externalReferences>
    <externalReference r:id="rId9"/>
  </externalReferences>
  <definedNames>
    <definedName name="_xlnm._FilterDatabase" localSheetId="0" hidden="1">'Corrections DB11 data'!$A$5:$CK$188</definedName>
    <definedName name="_xlnm._FilterDatabase" localSheetId="1" hidden="1">'DB11-corrected'!$A$5:$P$5</definedName>
    <definedName name="_xlfn.COUNTIFS" hidden="1">#NAME?</definedName>
    <definedName name="Halo" localSheetId="3">#REF!</definedName>
    <definedName name="Halo" localSheetId="4">#REF!</definedName>
    <definedName name="Halo" localSheetId="5">#REF!</definedName>
    <definedName name="Halo">#REF!</definedName>
    <definedName name="Hola" localSheetId="3">#REF!</definedName>
    <definedName name="Hola" localSheetId="2">#REF!</definedName>
    <definedName name="Hola" localSheetId="1">#REF!</definedName>
    <definedName name="Hola" localSheetId="4">#REF!</definedName>
    <definedName name="Hola" localSheetId="5">#REF!</definedName>
    <definedName name="Hola">#REF!</definedName>
    <definedName name="Z_4A0115D6_6D39_4E07_BD9E_53C4D488A31B_.wvu.FilterData" localSheetId="0" hidden="1">'Corrections DB11 data'!$A$5:$AJ$188</definedName>
    <definedName name="Z_4A0115D6_6D39_4E07_BD9E_53C4D488A31B_.wvu.FilterData" localSheetId="1" hidden="1">'DB11-corrected'!$A$5:$P$5</definedName>
    <definedName name="Z_D4D8C67A_F3EF_4695_9CC4_23D3171F3E37_.wvu.FilterData" localSheetId="0" hidden="1">'Corrections DB11 data'!$A$5:$AJ$188</definedName>
    <definedName name="Z_D4D8C67A_F3EF_4695_9CC4_23D3171F3E37_.wvu.FilterData" localSheetId="1" hidden="1">'DB11-corrected'!$A$5:$P$5</definedName>
  </definedNames>
  <calcPr fullCalcOnLoad="1"/>
</workbook>
</file>

<file path=xl/comments1.xml><?xml version="1.0" encoding="utf-8"?>
<comments xmlns="http://schemas.openxmlformats.org/spreadsheetml/2006/main">
  <authors>
    <author>wb231411</author>
  </authors>
  <commentList>
    <comment ref="I107" authorId="0">
      <text>
        <r>
          <rPr>
            <b/>
            <sz val="9"/>
            <rFont val="Tahoma"/>
            <family val="2"/>
          </rPr>
          <t>wb231411:</t>
        </r>
        <r>
          <rPr>
            <sz val="9"/>
            <rFont val="Tahoma"/>
            <family val="2"/>
          </rPr>
          <t xml:space="preserve">
became a practice country - count below includes #value! signs</t>
        </r>
      </text>
    </comment>
    <comment ref="A192" authorId="0">
      <text>
        <r>
          <rPr>
            <sz val="9"/>
            <rFont val="Tahoma"/>
            <family val="2"/>
          </rPr>
          <t xml:space="preserve">Revision of the GNI  per capita used in DB11 - THIS IS IMPORTANT DB11 not DB12
DEC has revised the GNI data for a few countries. In order to have consistent time series over time , you are asked to update the GNI per capita used in DB11 for the following 3 countries in this year's coding sheet:
Ghana: it should be USD 1190 in DB11
Palau: it should be USD 6220 in DB11
Timor Leste: it should be USD 1290 in DB11
</t>
        </r>
      </text>
    </comment>
    <comment ref="AN5" authorId="0">
      <text>
        <r>
          <rPr>
            <b/>
            <sz val="9"/>
            <rFont val="Tahoma"/>
            <family val="2"/>
          </rPr>
          <t xml:space="preserve">wb231411:
Criterion of no practice was changed. Countries with a 1 changed from no practice to practice
</t>
        </r>
      </text>
    </comment>
  </commentList>
</comments>
</file>

<file path=xl/sharedStrings.xml><?xml version="1.0" encoding="utf-8"?>
<sst xmlns="http://schemas.openxmlformats.org/spreadsheetml/2006/main" count="1807" uniqueCount="1391">
  <si>
    <t>Starting a Business</t>
  </si>
  <si>
    <t>Dealing with Licenses</t>
  </si>
  <si>
    <t>Registering Property</t>
  </si>
  <si>
    <t>Getting Credit</t>
  </si>
  <si>
    <t>Protecting Investors</t>
  </si>
  <si>
    <t>Paying Taxes</t>
  </si>
  <si>
    <t>Trading Across Borders</t>
  </si>
  <si>
    <t>Enforcing Contracts</t>
  </si>
  <si>
    <t>Economy</t>
  </si>
  <si>
    <t>Procedures (number)</t>
  </si>
  <si>
    <t>Time (days)</t>
  </si>
  <si>
    <t>Cost (% of income per capita)</t>
  </si>
  <si>
    <t>Min. capital (% of income per capita)</t>
  </si>
  <si>
    <t>Cost (% of property value)</t>
  </si>
  <si>
    <t>Credit Information Index</t>
  </si>
  <si>
    <t>Public bureau coverage (% of adults)</t>
  </si>
  <si>
    <t>Legal Rights Index</t>
  </si>
  <si>
    <t>Sum getting credit</t>
  </si>
  <si>
    <t>Disclosure Index</t>
  </si>
  <si>
    <t>Director Liability Index</t>
  </si>
  <si>
    <t>Shareholder Suits Index</t>
  </si>
  <si>
    <t>Investor Protection Index</t>
  </si>
  <si>
    <t>Payments (number)</t>
  </si>
  <si>
    <t>Time (hours)</t>
  </si>
  <si>
    <t>Total tax rate (% profit)</t>
  </si>
  <si>
    <t>Documents for export (number)</t>
  </si>
  <si>
    <t>Time for export (days)</t>
  </si>
  <si>
    <t>Cost to export (US$ per container)</t>
  </si>
  <si>
    <t>Documents for import (number)</t>
  </si>
  <si>
    <t>Time for import (days)</t>
  </si>
  <si>
    <t>Cost to import (US$ per container)</t>
  </si>
  <si>
    <t>Cost (% of debt)</t>
  </si>
  <si>
    <t>Time (years)</t>
  </si>
  <si>
    <t>Cost (% of estate)</t>
  </si>
  <si>
    <t>Recovery rate (cents on the dollar)</t>
  </si>
  <si>
    <t>Afghanistan</t>
  </si>
  <si>
    <t>No practice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</si>
  <si>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</si>
  <si>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</si>
  <si>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</si>
  <si>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</si>
  <si>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</si>
  <si>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</si>
  <si>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</si>
  <si>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</si>
  <si>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</si>
  <si>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Bahamas, The</t>
  </si>
  <si>
    <t>Bahrain</t>
  </si>
  <si>
    <t>Bangladesh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</si>
  <si>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</si>
  <si>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</si>
  <si>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</si>
  <si>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</si>
  <si>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</si>
  <si>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</si>
  <si>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</si>
  <si>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</si>
  <si>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</si>
  <si>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</si>
  <si>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no practice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</si>
  <si>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</si>
  <si>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</si>
  <si>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</si>
  <si>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</si>
  <si>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</si>
  <si>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</si>
  <si>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</si>
  <si>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</si>
  <si>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</si>
  <si>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</si>
  <si>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</si>
  <si>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</si>
  <si>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</si>
  <si>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Dem. Rep.</t>
  </si>
  <si>
    <t>Congo, Rep.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</si>
  <si>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</si>
  <si>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</si>
  <si>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</si>
  <si>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</si>
  <si>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</si>
  <si>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</si>
  <si>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</si>
  <si>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</si>
  <si>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</si>
  <si>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</si>
  <si>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</si>
  <si>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</si>
  <si>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</si>
  <si>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</si>
  <si>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</si>
  <si>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</si>
  <si>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</si>
  <si>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</si>
  <si>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</si>
  <si>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</si>
  <si>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</si>
  <si>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</si>
  <si>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</si>
  <si>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</si>
  <si>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</si>
  <si>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</si>
  <si>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</si>
  <si>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</si>
  <si>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</si>
  <si>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</si>
  <si>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</si>
  <si>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</si>
  <si>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</si>
  <si>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</si>
  <si>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</si>
  <si>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</si>
  <si>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Rep.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</si>
  <si>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</si>
  <si>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</si>
  <si>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</si>
  <si>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</si>
  <si>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</si>
  <si>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</si>
  <si>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</si>
  <si>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</si>
  <si>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</si>
  <si>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</si>
  <si>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</si>
  <si>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</si>
  <si>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</si>
  <si>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</si>
  <si>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</si>
  <si>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</si>
  <si>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</si>
  <si>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</si>
  <si>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</si>
  <si>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Lithuania</t>
  </si>
  <si>
    <t>Luxembourg</t>
  </si>
  <si>
    <t>Macedonia, FYR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</si>
  <si>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</si>
  <si>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</si>
  <si>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</si>
  <si>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</si>
  <si>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</si>
  <si>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</si>
  <si>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</si>
  <si>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</si>
  <si>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</si>
  <si>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Micronesia, Fed. Sts.</t>
  </si>
  <si>
    <t>Moldova</t>
  </si>
  <si>
    <t>Mongolia</t>
  </si>
  <si>
    <t>Montenegro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</si>
  <si>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</si>
  <si>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</si>
  <si>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</si>
  <si>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</si>
  <si>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</si>
  <si>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</si>
  <si>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</si>
  <si>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</si>
  <si>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</si>
  <si>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</si>
  <si>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</si>
  <si>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</si>
  <si>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</si>
  <si>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</si>
  <si>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</si>
  <si>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</si>
  <si>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</si>
  <si>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</si>
  <si>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</si>
  <si>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</si>
  <si>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</si>
  <si>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</si>
  <si>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</si>
  <si>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</si>
  <si>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Samoa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</si>
  <si>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</si>
  <si>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</si>
  <si>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</si>
  <si>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</si>
  <si>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</si>
  <si>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</si>
  <si>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</si>
  <si>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</si>
  <si>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</si>
  <si>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South Africa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</si>
  <si>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</si>
  <si>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</si>
  <si>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</si>
  <si>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</si>
  <si>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</si>
  <si>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</si>
  <si>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</si>
  <si>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</si>
  <si>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</si>
  <si>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</si>
  <si>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</si>
  <si>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Taiwan, China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</si>
  <si>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</si>
  <si>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</si>
  <si>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</si>
  <si>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</si>
  <si>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</si>
  <si>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</si>
  <si>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</si>
  <si>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</si>
  <si>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</si>
  <si>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</si>
  <si>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</si>
  <si>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</si>
  <si>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</si>
  <si>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</si>
  <si>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</si>
  <si>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</si>
  <si>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</si>
  <si>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Vietnam</t>
  </si>
  <si>
    <t>West Bank and Gaza</t>
  </si>
  <si>
    <t>Yemen, Rep.</t>
  </si>
  <si>
    <t>Zambia</t>
  </si>
  <si>
    <t>Zimbabwe</t>
  </si>
  <si>
    <t>Legal rights</t>
  </si>
  <si>
    <t xml:space="preserve">Total </t>
  </si>
  <si>
    <t>Total number of datapoints corrected</t>
  </si>
  <si>
    <t>DB Indicator</t>
  </si>
  <si>
    <t>Dealing with Construction Permits</t>
  </si>
  <si>
    <t>Trading across Borders</t>
  </si>
  <si>
    <t>Number of Corrections to DB2010 Data</t>
  </si>
  <si>
    <t>Number of Data points per Indicator</t>
  </si>
  <si>
    <t xml:space="preserve">Correction Rate </t>
  </si>
  <si>
    <t>Getting electricity</t>
  </si>
  <si>
    <t>Hong Kong SAR, China</t>
  </si>
  <si>
    <t>** For comparability reasons, the paying taxes indicator does not include the tax threshold in this DB11 corrected sheet</t>
  </si>
  <si>
    <t>* For comparability reasons, the dealing with construction permits indicator includes the electricity procedures in this DB11 corrected sheet</t>
  </si>
  <si>
    <t>Resolving insolvency</t>
  </si>
  <si>
    <t>Numbers are higher than in the total count of corrections because we cannot disentangel corrections on costs</t>
  </si>
  <si>
    <t>Countries with Change in GNI data for DB11 due to corrections by DEC</t>
  </si>
  <si>
    <t>Methodology Change Legal Rights</t>
  </si>
  <si>
    <t xml:space="preserve">Methodology Change Closing </t>
  </si>
  <si>
    <t>New practice countries for Registering property</t>
  </si>
  <si>
    <t>Getting credit</t>
  </si>
  <si>
    <t>Total of datapoints net of changes in the GNI data for DB11 due to revisions by DEC and net of methodology changes</t>
  </si>
  <si>
    <t>Changes explained by a GNI revision</t>
  </si>
  <si>
    <t>Changes explained by a new practice country</t>
  </si>
  <si>
    <t>Changes explained by a methodology change</t>
  </si>
  <si>
    <t>Ease of Doing Business</t>
  </si>
  <si>
    <t>Getting Electricity</t>
  </si>
  <si>
    <t>Resolving Insolvency</t>
  </si>
  <si>
    <t>إستخراج تراخيص البناء</t>
  </si>
  <si>
    <t>سهولة ممارسة انشطة الأعمال</t>
  </si>
  <si>
    <t>إنفاذ العقود</t>
  </si>
  <si>
    <t>الحصول على الائتمان</t>
  </si>
  <si>
    <t>الحصول على الكهرباء</t>
  </si>
  <si>
    <t>دفع الضرائب</t>
  </si>
  <si>
    <t>حماية المستثمرين</t>
  </si>
  <si>
    <t>تسجيل الملكية</t>
  </si>
  <si>
    <t>بدء النشاط التجاري</t>
  </si>
  <si>
    <t>التجارة عبر الحدود</t>
  </si>
  <si>
    <t>申请许可</t>
  </si>
  <si>
    <t>营商环境便利度</t>
  </si>
  <si>
    <t>合同执行</t>
  </si>
  <si>
    <t>获得信贷</t>
  </si>
  <si>
    <t>获得电力</t>
  </si>
  <si>
    <t>缴纳税款</t>
  </si>
  <si>
    <t>投资者保护</t>
  </si>
  <si>
    <t>注册财产</t>
  </si>
  <si>
    <t>办理破产</t>
  </si>
  <si>
    <t>开办企业</t>
  </si>
  <si>
    <t>跨境贸易</t>
  </si>
  <si>
    <t>Octroi de Permis de Construire</t>
  </si>
  <si>
    <t>Facilité de Faire des Affaires</t>
  </si>
  <si>
    <t>Exécution des Contrats</t>
  </si>
  <si>
    <t>Obtention de Prêts</t>
  </si>
  <si>
    <t>Accès à l’électricité</t>
  </si>
  <si>
    <t>Paiement des Taxes et Impôts</t>
  </si>
  <si>
    <t>Protection des Investisseurs</t>
  </si>
  <si>
    <t>Transfert de Propriété</t>
  </si>
  <si>
    <t>Solutionnement de l'insolvabilité</t>
  </si>
  <si>
    <t>Création d’Entreprise</t>
  </si>
  <si>
    <t>Commerce Transfrontalier</t>
  </si>
  <si>
    <t>Obtenção de alvarás de construção</t>
  </si>
  <si>
    <t>Facilidade em se fazer negócios</t>
  </si>
  <si>
    <t>Execução de contratos</t>
  </si>
  <si>
    <t>Obtenção de crédito</t>
  </si>
  <si>
    <t>Obtendo eletricidade</t>
  </si>
  <si>
    <t>Pagamento de impostos</t>
  </si>
  <si>
    <t>Proteção de investidores</t>
  </si>
  <si>
    <t>Registro de propriedades</t>
  </si>
  <si>
    <t>Resolução de Insolvência</t>
  </si>
  <si>
    <t>Abertura de empresas</t>
  </si>
  <si>
    <t>Comércio internacional</t>
  </si>
  <si>
    <t>Получение разрешений на строительство</t>
  </si>
  <si>
    <t>Легкость ведения бизнеса</t>
  </si>
  <si>
    <t>Обеспечение исполнения контрактов</t>
  </si>
  <si>
    <t xml:space="preserve">Кредитование </t>
  </si>
  <si>
    <t>Присоединение к электрическим сетям</t>
  </si>
  <si>
    <t>Налогообложение</t>
  </si>
  <si>
    <t xml:space="preserve">Защита инвесторов </t>
  </si>
  <si>
    <t xml:space="preserve">Регистрация собственности </t>
  </si>
  <si>
    <t>разрешение неплатежеспособности</t>
  </si>
  <si>
    <t xml:space="preserve">Регистрация предприятий </t>
  </si>
  <si>
    <t>Международная торговля</t>
  </si>
  <si>
    <t>Manejo de permisos de construcción</t>
  </si>
  <si>
    <t>Facilidad para hacer negocios</t>
  </si>
  <si>
    <t>Cumplimiento de contratos</t>
  </si>
  <si>
    <t>Obtención de crédito</t>
  </si>
  <si>
    <t>Obtención de Electricidad</t>
  </si>
  <si>
    <t>Pago de impuestos</t>
  </si>
  <si>
    <t>Protección de los inversores</t>
  </si>
  <si>
    <t>Registro de propiedades</t>
  </si>
  <si>
    <t>Resolución de la insolvencia</t>
  </si>
  <si>
    <t>Apertura de un negocio</t>
  </si>
  <si>
    <t>Comercio transfronterizo</t>
  </si>
  <si>
    <t>[English]</t>
  </si>
  <si>
    <t xml:space="preserve"> [Arabic]</t>
  </si>
  <si>
    <t>[Chinese]</t>
  </si>
  <si>
    <t>[French]</t>
  </si>
  <si>
    <t xml:space="preserve"> [Portuguese]</t>
  </si>
  <si>
    <t>[Russian]</t>
  </si>
  <si>
    <t xml:space="preserve"> [Spanish]</t>
  </si>
  <si>
    <t>Selected Economy</t>
  </si>
  <si>
    <t>English</t>
  </si>
  <si>
    <t>أفغانستان</t>
  </si>
  <si>
    <t>阿富汗</t>
  </si>
  <si>
    <t>Afeganistão</t>
  </si>
  <si>
    <t>Афганистан</t>
  </si>
  <si>
    <t>Afganistán</t>
  </si>
  <si>
    <t>Arabic</t>
  </si>
  <si>
    <t>ألبانيا</t>
  </si>
  <si>
    <t>阿尔巴尼亚</t>
  </si>
  <si>
    <t>Albanie</t>
  </si>
  <si>
    <t>Albânia</t>
  </si>
  <si>
    <t>Албания</t>
  </si>
  <si>
    <t>Chinese</t>
  </si>
  <si>
    <t>الجزائر</t>
  </si>
  <si>
    <t>阿尔及利亚</t>
  </si>
  <si>
    <t>Algérie</t>
  </si>
  <si>
    <t>Argélia</t>
  </si>
  <si>
    <t>Алжир</t>
  </si>
  <si>
    <t>Argelia</t>
  </si>
  <si>
    <t>French</t>
  </si>
  <si>
    <t>أنغولا</t>
  </si>
  <si>
    <t>安哥拉</t>
  </si>
  <si>
    <t>Ангола</t>
  </si>
  <si>
    <t>Portuguese</t>
  </si>
  <si>
    <t>أنتيغوا وبربودا</t>
  </si>
  <si>
    <t>安提瓜和巴布达</t>
  </si>
  <si>
    <t>Antigua-et-Barbuda</t>
  </si>
  <si>
    <t>Antígua e Barbuda</t>
  </si>
  <si>
    <t>Антигуа и Барбуда</t>
  </si>
  <si>
    <t>Antigua y Barbuda</t>
  </si>
  <si>
    <t>Russian</t>
  </si>
  <si>
    <t>الأرجنتين</t>
  </si>
  <si>
    <t>阿根廷</t>
  </si>
  <si>
    <t>Argentine</t>
  </si>
  <si>
    <t>Аргентина</t>
  </si>
  <si>
    <t>Spanish</t>
  </si>
  <si>
    <t>أرمينيا</t>
  </si>
  <si>
    <t>亚美尼亚</t>
  </si>
  <si>
    <t>Arménie</t>
  </si>
  <si>
    <t>Armênia</t>
  </si>
  <si>
    <t>Армения</t>
  </si>
  <si>
    <t>أستراليا</t>
  </si>
  <si>
    <t>澳大利亚</t>
  </si>
  <si>
    <t>Australie</t>
  </si>
  <si>
    <t>Austrália</t>
  </si>
  <si>
    <t>Австралия</t>
  </si>
  <si>
    <t>النمسا</t>
  </si>
  <si>
    <t>奥地利</t>
  </si>
  <si>
    <t>Autriche</t>
  </si>
  <si>
    <t>Áustria</t>
  </si>
  <si>
    <t>Австрия</t>
  </si>
  <si>
    <t>أذربيجان</t>
  </si>
  <si>
    <t>阿塞拜疆</t>
  </si>
  <si>
    <t>Azerbaïdjan</t>
  </si>
  <si>
    <t>Azerbaijão</t>
  </si>
  <si>
    <t>Азербайджан</t>
  </si>
  <si>
    <t>Azerbaiyán</t>
  </si>
  <si>
    <t>(جزر البهاما (البهاماس</t>
  </si>
  <si>
    <t>巴哈马群岛</t>
  </si>
  <si>
    <t>Bahamas</t>
  </si>
  <si>
    <t>Багамские Острова</t>
  </si>
  <si>
    <t>البحرين</t>
  </si>
  <si>
    <t>巴林</t>
  </si>
  <si>
    <t>Bahreïn</t>
  </si>
  <si>
    <t>Barém</t>
  </si>
  <si>
    <t>Бахрейн</t>
  </si>
  <si>
    <t>Bahrein</t>
  </si>
  <si>
    <t>بنغلاديش</t>
  </si>
  <si>
    <t>孟加拉国</t>
  </si>
  <si>
    <t>Бангладеш</t>
  </si>
  <si>
    <t>بيلاروس</t>
  </si>
  <si>
    <t>白俄罗斯</t>
  </si>
  <si>
    <t>Bélarus</t>
  </si>
  <si>
    <t>Bielorrússia</t>
  </si>
  <si>
    <t>Беларусь</t>
  </si>
  <si>
    <t>Belarús</t>
  </si>
  <si>
    <t>بلجيكا</t>
  </si>
  <si>
    <t>比利时</t>
  </si>
  <si>
    <t>Belgique</t>
  </si>
  <si>
    <t>Bélgica</t>
  </si>
  <si>
    <t>Бельгия</t>
  </si>
  <si>
    <t>بليز</t>
  </si>
  <si>
    <t>伯利兹</t>
  </si>
  <si>
    <t>Белиз</t>
  </si>
  <si>
    <t>Belice</t>
  </si>
  <si>
    <t>بنين</t>
  </si>
  <si>
    <t>贝宁</t>
  </si>
  <si>
    <t>Bénin</t>
  </si>
  <si>
    <t>Бенин</t>
  </si>
  <si>
    <t>بوتان</t>
  </si>
  <si>
    <t>不丹</t>
  </si>
  <si>
    <t>Bhoutan</t>
  </si>
  <si>
    <t>Butão</t>
  </si>
  <si>
    <t>Бутан</t>
  </si>
  <si>
    <t>Bhután</t>
  </si>
  <si>
    <t>بوليفيا</t>
  </si>
  <si>
    <t>玻利维亚</t>
  </si>
  <si>
    <t>Bolivie</t>
  </si>
  <si>
    <t>Bolívia</t>
  </si>
  <si>
    <t>Боливия</t>
  </si>
  <si>
    <t xml:space="preserve">البوسنة والهرسك </t>
  </si>
  <si>
    <t>波斯尼亚和黑塞哥维那</t>
  </si>
  <si>
    <t>Bosnie-Herzégovine</t>
  </si>
  <si>
    <t>Bósnia e Herzegovina</t>
  </si>
  <si>
    <t>Босния и Герцеговина</t>
  </si>
  <si>
    <t>Bosnia y Herzegovina</t>
  </si>
  <si>
    <t>بوتسوانا</t>
  </si>
  <si>
    <t>博茨瓦纳</t>
  </si>
  <si>
    <t>Botsuana</t>
  </si>
  <si>
    <t>Ботсвана</t>
  </si>
  <si>
    <t>البرازيل</t>
  </si>
  <si>
    <t>巴西</t>
  </si>
  <si>
    <t>Brésil</t>
  </si>
  <si>
    <t>Brasil</t>
  </si>
  <si>
    <t>Бразилия</t>
  </si>
  <si>
    <t>بروناي دار السلام</t>
  </si>
  <si>
    <t>文莱达鲁萨兰国</t>
  </si>
  <si>
    <t>Brunéi Darussalam</t>
  </si>
  <si>
    <t xml:space="preserve">Бруней-Даруссалам </t>
  </si>
  <si>
    <t>بلغاريا</t>
  </si>
  <si>
    <t>保加利亚</t>
  </si>
  <si>
    <t>Bulgarie</t>
  </si>
  <si>
    <t>Bulgária</t>
  </si>
  <si>
    <t>Болгария</t>
  </si>
  <si>
    <t xml:space="preserve">بوركينا فاصو </t>
  </si>
  <si>
    <t>布吉纳法索</t>
  </si>
  <si>
    <t>Буркина-Фасо</t>
  </si>
  <si>
    <t xml:space="preserve">بوروندي </t>
  </si>
  <si>
    <t>布隆迪</t>
  </si>
  <si>
    <t>Бурунди</t>
  </si>
  <si>
    <t>كمبوديا</t>
  </si>
  <si>
    <t>柬埔寨</t>
  </si>
  <si>
    <t>Cambodge</t>
  </si>
  <si>
    <t>Camboja</t>
  </si>
  <si>
    <t>Камбоджа</t>
  </si>
  <si>
    <t>Camboya</t>
  </si>
  <si>
    <t>الكاميرون</t>
  </si>
  <si>
    <t>喀麦隆</t>
  </si>
  <si>
    <t>Cameroun</t>
  </si>
  <si>
    <t>Camarões</t>
  </si>
  <si>
    <t>Камерун</t>
  </si>
  <si>
    <t>Camerún</t>
  </si>
  <si>
    <t>كندا</t>
  </si>
  <si>
    <t>加拿大</t>
  </si>
  <si>
    <t>Canadá</t>
  </si>
  <si>
    <t>Канада</t>
  </si>
  <si>
    <t>الرأس الأخضر (كاب فيردي)</t>
  </si>
  <si>
    <t>佛得角</t>
  </si>
  <si>
    <t>Cap-Vert</t>
  </si>
  <si>
    <t>Cabo Verde</t>
  </si>
  <si>
    <t>Кабо-Верде</t>
  </si>
  <si>
    <t xml:space="preserve">جمهورية أفريقيا الوسطى </t>
  </si>
  <si>
    <t>中非共和国</t>
  </si>
  <si>
    <t>République centrafricaine</t>
  </si>
  <si>
    <t>República Centro-Africana</t>
  </si>
  <si>
    <t>Центральноафриканская Республика</t>
  </si>
  <si>
    <t>República Centroafricana</t>
  </si>
  <si>
    <t>تشاد</t>
  </si>
  <si>
    <t>乍得</t>
  </si>
  <si>
    <t>Tchad</t>
  </si>
  <si>
    <t>Chade</t>
  </si>
  <si>
    <t>Чад</t>
  </si>
  <si>
    <t>شيلي</t>
  </si>
  <si>
    <t>智利</t>
  </si>
  <si>
    <t>Chili</t>
  </si>
  <si>
    <t>Чили</t>
  </si>
  <si>
    <t>الصين</t>
  </si>
  <si>
    <t>中国</t>
  </si>
  <si>
    <t>Chine</t>
  </si>
  <si>
    <t>China, República Popular da</t>
  </si>
  <si>
    <t>Китай</t>
  </si>
  <si>
    <t>كولومبيا</t>
  </si>
  <si>
    <t>哥伦比亚</t>
  </si>
  <si>
    <t>Colombie</t>
  </si>
  <si>
    <t>Colômbia</t>
  </si>
  <si>
    <t>Колумбия</t>
  </si>
  <si>
    <t xml:space="preserve">جزر القمر </t>
  </si>
  <si>
    <t>科摩罗</t>
  </si>
  <si>
    <t>Comores</t>
  </si>
  <si>
    <t>Коморские острова</t>
  </si>
  <si>
    <t>Comoras</t>
  </si>
  <si>
    <t>جمهورية الكونغو الديمقراطية</t>
  </si>
  <si>
    <t>刚果民主共和国</t>
  </si>
  <si>
    <t>Congo, République démocratique du</t>
  </si>
  <si>
    <t>Congo, República Democrática do</t>
  </si>
  <si>
    <t>Демократическая Республика Конго</t>
  </si>
  <si>
    <t>Congo, República Democrática</t>
  </si>
  <si>
    <t>الكونغو</t>
  </si>
  <si>
    <t>刚果共和国</t>
  </si>
  <si>
    <t>Congo, République du</t>
  </si>
  <si>
    <t>Congo, República do</t>
  </si>
  <si>
    <t>Республика Конго</t>
  </si>
  <si>
    <t>Congo, República del</t>
  </si>
  <si>
    <t>كوستاريكا</t>
  </si>
  <si>
    <t>哥斯达黎加</t>
  </si>
  <si>
    <t>Коста-Рика</t>
  </si>
  <si>
    <t>ساحل العاج</t>
  </si>
  <si>
    <t>象牙海岸</t>
  </si>
  <si>
    <t>Costa do Marfim</t>
  </si>
  <si>
    <t>Кот-д'Ивуар</t>
  </si>
  <si>
    <t>Costa de Marfil</t>
  </si>
  <si>
    <t>كرواتيا</t>
  </si>
  <si>
    <t>克罗地亚</t>
  </si>
  <si>
    <t>Croatie</t>
  </si>
  <si>
    <t>Croácia</t>
  </si>
  <si>
    <t>Хорватия</t>
  </si>
  <si>
    <t>Croacia</t>
  </si>
  <si>
    <t>قبرص</t>
  </si>
  <si>
    <t>塞浦路斯</t>
  </si>
  <si>
    <t>Chypre</t>
  </si>
  <si>
    <t xml:space="preserve">Chipre    </t>
  </si>
  <si>
    <t>Кипр</t>
  </si>
  <si>
    <t>Chipre</t>
  </si>
  <si>
    <t>الجمهورية التشيكية</t>
  </si>
  <si>
    <t>捷克</t>
  </si>
  <si>
    <t>République tchèque</t>
  </si>
  <si>
    <t>República Checa</t>
  </si>
  <si>
    <t>Чешская Республика</t>
  </si>
  <si>
    <t>الدانمرك</t>
  </si>
  <si>
    <t>丹麦</t>
  </si>
  <si>
    <t>Danemark</t>
  </si>
  <si>
    <t>Dinamarca</t>
  </si>
  <si>
    <t>Дания</t>
  </si>
  <si>
    <t>جيبوتي</t>
  </si>
  <si>
    <t>吉布提</t>
  </si>
  <si>
    <t>Джибути</t>
  </si>
  <si>
    <t>دومينيكا</t>
  </si>
  <si>
    <t>多米尼加</t>
  </si>
  <si>
    <t>Dominique</t>
  </si>
  <si>
    <t>Доминика</t>
  </si>
  <si>
    <t xml:space="preserve">الجمهورية الدومينيكية </t>
  </si>
  <si>
    <t>多米尼加共和国</t>
  </si>
  <si>
    <t>République dominicaine</t>
  </si>
  <si>
    <t>República Dominicana</t>
  </si>
  <si>
    <t>Доминиканская Республика</t>
  </si>
  <si>
    <t>إكوادور</t>
  </si>
  <si>
    <t>厄瓜多尔</t>
  </si>
  <si>
    <t>Équateur</t>
  </si>
  <si>
    <t>Equador</t>
  </si>
  <si>
    <t>Эквадор</t>
  </si>
  <si>
    <t>مصر (جمهورية مصر العربية)</t>
  </si>
  <si>
    <t>阿拉伯埃及共和国</t>
  </si>
  <si>
    <t>Égypte</t>
  </si>
  <si>
    <t xml:space="preserve">Egito  </t>
  </si>
  <si>
    <t>Египет</t>
  </si>
  <si>
    <t>Egipto</t>
  </si>
  <si>
    <t>السلفادور</t>
  </si>
  <si>
    <t>萨尔瓦多</t>
  </si>
  <si>
    <t>Эль-Сальвадор</t>
  </si>
  <si>
    <t xml:space="preserve">غينيا الاستوائية </t>
  </si>
  <si>
    <t>赤道几内亚</t>
  </si>
  <si>
    <t>Guinée équatoriale</t>
  </si>
  <si>
    <t>Guiné Equatorial</t>
  </si>
  <si>
    <t>Экваториальная Гвинея</t>
  </si>
  <si>
    <t>Guinea Ecuatorial</t>
  </si>
  <si>
    <t>إريتريا</t>
  </si>
  <si>
    <t>厄立特里亚</t>
  </si>
  <si>
    <t>Érythrée</t>
  </si>
  <si>
    <t>Eritréia</t>
  </si>
  <si>
    <t>Эритрея</t>
  </si>
  <si>
    <t>إستونيا</t>
  </si>
  <si>
    <t>爱沙尼亚</t>
  </si>
  <si>
    <t>Estonie</t>
  </si>
  <si>
    <t>Estônia</t>
  </si>
  <si>
    <t>Эстония</t>
  </si>
  <si>
    <t>إثيوبيا</t>
  </si>
  <si>
    <t>埃塞俄比亚</t>
  </si>
  <si>
    <t>Éthiopie</t>
  </si>
  <si>
    <t>Etiópia</t>
  </si>
  <si>
    <t>Эфиопия</t>
  </si>
  <si>
    <t>Etiopía</t>
  </si>
  <si>
    <t>فيجي</t>
  </si>
  <si>
    <t>斐济</t>
  </si>
  <si>
    <t>Fidji</t>
  </si>
  <si>
    <t>Фиджи</t>
  </si>
  <si>
    <t>فنلندا</t>
  </si>
  <si>
    <t>芬兰</t>
  </si>
  <si>
    <t>Finlande</t>
  </si>
  <si>
    <t>Finlândia</t>
  </si>
  <si>
    <t>Финляндия</t>
  </si>
  <si>
    <t>Finlandia</t>
  </si>
  <si>
    <t>فرنسا</t>
  </si>
  <si>
    <t>法国</t>
  </si>
  <si>
    <t>França</t>
  </si>
  <si>
    <t>Франция</t>
  </si>
  <si>
    <t>Francia</t>
  </si>
  <si>
    <t>غابون</t>
  </si>
  <si>
    <t>加蓬</t>
  </si>
  <si>
    <t>Gabão</t>
  </si>
  <si>
    <t>Габон</t>
  </si>
  <si>
    <t>Gabón</t>
  </si>
  <si>
    <t>غامبيا</t>
  </si>
  <si>
    <t>冈比亚</t>
  </si>
  <si>
    <t>Gambie</t>
  </si>
  <si>
    <t>Gâmbia</t>
  </si>
  <si>
    <t>Гамбия</t>
  </si>
  <si>
    <t>Gambia</t>
  </si>
  <si>
    <t xml:space="preserve">جورجيا </t>
  </si>
  <si>
    <t>格鲁吉亚</t>
  </si>
  <si>
    <t>Géorgie</t>
  </si>
  <si>
    <t>Geórgia</t>
  </si>
  <si>
    <t>Грузия</t>
  </si>
  <si>
    <t>ألمانيا</t>
  </si>
  <si>
    <t>德国</t>
  </si>
  <si>
    <t>Allemagne</t>
  </si>
  <si>
    <t>Alemanha</t>
  </si>
  <si>
    <t>Германия</t>
  </si>
  <si>
    <t>Alemania</t>
  </si>
  <si>
    <t>غانا</t>
  </si>
  <si>
    <t>加纳</t>
  </si>
  <si>
    <t>Gana</t>
  </si>
  <si>
    <t>Гана</t>
  </si>
  <si>
    <t>اليونان</t>
  </si>
  <si>
    <t>希腊</t>
  </si>
  <si>
    <t>Grèce</t>
  </si>
  <si>
    <t>Grécia</t>
  </si>
  <si>
    <t>Греция</t>
  </si>
  <si>
    <t>Grecia</t>
  </si>
  <si>
    <t>غرينادا</t>
  </si>
  <si>
    <t>格林纳达</t>
  </si>
  <si>
    <t>Grenade</t>
  </si>
  <si>
    <t>Гренада</t>
  </si>
  <si>
    <t>غواتيمالا</t>
  </si>
  <si>
    <t>危地马拉</t>
  </si>
  <si>
    <t>Гватемала</t>
  </si>
  <si>
    <t>غينيا</t>
  </si>
  <si>
    <t>几内亚</t>
  </si>
  <si>
    <t>Guinée</t>
  </si>
  <si>
    <t>Guiné</t>
  </si>
  <si>
    <t>Гвинея</t>
  </si>
  <si>
    <t xml:space="preserve">غينيا - بيساو </t>
  </si>
  <si>
    <t>几内亚比绍</t>
  </si>
  <si>
    <t>Guinée-Bissau</t>
  </si>
  <si>
    <t>Guiné-Bissau</t>
  </si>
  <si>
    <t>Гвинея-Биссау</t>
  </si>
  <si>
    <t xml:space="preserve">غيانا </t>
  </si>
  <si>
    <t>圭亚那</t>
  </si>
  <si>
    <t>Guyane</t>
  </si>
  <si>
    <t>Guiana, RC</t>
  </si>
  <si>
    <t>Гайана</t>
  </si>
  <si>
    <t>هايتي</t>
  </si>
  <si>
    <t>海地</t>
  </si>
  <si>
    <t>Haïti</t>
  </si>
  <si>
    <t>Гаити</t>
  </si>
  <si>
    <t>Haití</t>
  </si>
  <si>
    <t>هندوراس</t>
  </si>
  <si>
    <t>洪都拉斯</t>
  </si>
  <si>
    <t>Гондурас</t>
  </si>
  <si>
    <t>منطقة هونغ كونغ الإدارية الخاصة الخاضعة للصين</t>
  </si>
  <si>
    <t>中国香港特别行政区</t>
  </si>
  <si>
    <t>RAS de Hong Kong, Chine</t>
  </si>
  <si>
    <t>Hong Kong RAE, China</t>
  </si>
  <si>
    <t>Гонконг, Китай</t>
  </si>
  <si>
    <t>هنغاريا</t>
  </si>
  <si>
    <t>匈牙利</t>
  </si>
  <si>
    <t>Hongrie</t>
  </si>
  <si>
    <t>Hungria</t>
  </si>
  <si>
    <t>Венгрия</t>
  </si>
  <si>
    <t>Hungría</t>
  </si>
  <si>
    <t>آيسلندا</t>
  </si>
  <si>
    <t>冰岛</t>
  </si>
  <si>
    <t>Islande</t>
  </si>
  <si>
    <t>Islândia</t>
  </si>
  <si>
    <t>Исландия</t>
  </si>
  <si>
    <t>Islandia</t>
  </si>
  <si>
    <t>الهند</t>
  </si>
  <si>
    <t>印度</t>
  </si>
  <si>
    <t>Inde</t>
  </si>
  <si>
    <t>Índia</t>
  </si>
  <si>
    <t>Индия</t>
  </si>
  <si>
    <t>إندونيسيا</t>
  </si>
  <si>
    <t>印度尼西亚</t>
  </si>
  <si>
    <t>Indonésie</t>
  </si>
  <si>
    <t>Indonésia</t>
  </si>
  <si>
    <t>Индонезия</t>
  </si>
  <si>
    <t>إيران (جمهورية إيران الإسلامية)</t>
  </si>
  <si>
    <t>伊朗伊斯兰共和国</t>
  </si>
  <si>
    <t>Iran, République islamique d'</t>
  </si>
  <si>
    <t>Irã, República Islâmica do</t>
  </si>
  <si>
    <t>Иран (Исламская Республика)</t>
  </si>
  <si>
    <t>Irán, República Islámica del</t>
  </si>
  <si>
    <t>العراق</t>
  </si>
  <si>
    <t>伊拉克</t>
  </si>
  <si>
    <t>Iraque</t>
  </si>
  <si>
    <t>Ирак</t>
  </si>
  <si>
    <t>آيرلندا</t>
  </si>
  <si>
    <t>爱尔兰</t>
  </si>
  <si>
    <t>Irlande</t>
  </si>
  <si>
    <t>Irlanda</t>
  </si>
  <si>
    <t>Ирландия</t>
  </si>
  <si>
    <t>إسرائيل</t>
  </si>
  <si>
    <t>以色列</t>
  </si>
  <si>
    <t>Israël</t>
  </si>
  <si>
    <t>Израиль</t>
  </si>
  <si>
    <t>إيطاليا</t>
  </si>
  <si>
    <t>意大利</t>
  </si>
  <si>
    <t>Italie</t>
  </si>
  <si>
    <t>Itália</t>
  </si>
  <si>
    <t>Италия</t>
  </si>
  <si>
    <t>Italia</t>
  </si>
  <si>
    <t>جامايكا</t>
  </si>
  <si>
    <t>牙买加</t>
  </si>
  <si>
    <t>Jamaïque</t>
  </si>
  <si>
    <t>Ямайка</t>
  </si>
  <si>
    <t>اليابان</t>
  </si>
  <si>
    <t>日本</t>
  </si>
  <si>
    <t>Japon</t>
  </si>
  <si>
    <t>Japão</t>
  </si>
  <si>
    <t>Япония</t>
  </si>
  <si>
    <t>Japón</t>
  </si>
  <si>
    <t>الأردن</t>
  </si>
  <si>
    <t>约旦</t>
  </si>
  <si>
    <t>Jordanie</t>
  </si>
  <si>
    <t>Jordânia</t>
  </si>
  <si>
    <t>Иордания</t>
  </si>
  <si>
    <t>Jordania</t>
  </si>
  <si>
    <t>كازاخستان</t>
  </si>
  <si>
    <t>哈萨克斯坦</t>
  </si>
  <si>
    <t>Cazaquistão</t>
  </si>
  <si>
    <t>Казахстан</t>
  </si>
  <si>
    <t xml:space="preserve"> Kazajstán </t>
  </si>
  <si>
    <t>كينيا</t>
  </si>
  <si>
    <t>肯尼亚</t>
  </si>
  <si>
    <t>Quénia</t>
  </si>
  <si>
    <t>Кения</t>
  </si>
  <si>
    <t>Kenia</t>
  </si>
  <si>
    <t>كيريباس (كيريباتي)</t>
  </si>
  <si>
    <t>基里巴斯</t>
  </si>
  <si>
    <t>Кирибати</t>
  </si>
  <si>
    <t>جمهورية كوريا</t>
  </si>
  <si>
    <t>大韩民国</t>
  </si>
  <si>
    <t xml:space="preserve">Corée, République de </t>
  </si>
  <si>
    <t>Coréia, República da</t>
  </si>
  <si>
    <t xml:space="preserve">Корейская Народно-Демократическая Республика </t>
  </si>
  <si>
    <t>Corea, República de</t>
  </si>
  <si>
    <t xml:space="preserve">كوسوفو </t>
  </si>
  <si>
    <t>科索沃</t>
  </si>
  <si>
    <t>Косово</t>
  </si>
  <si>
    <t>الكويت</t>
  </si>
  <si>
    <t>科威特</t>
  </si>
  <si>
    <t>Koweït</t>
  </si>
  <si>
    <t>Кувейт</t>
  </si>
  <si>
    <t>قيرغيزستان (جمهورية قيرغيز)</t>
  </si>
  <si>
    <t>吉尔吉斯共和国</t>
  </si>
  <si>
    <t>Kirghizistan</t>
  </si>
  <si>
    <t>Quirguistão</t>
  </si>
  <si>
    <t xml:space="preserve">Кыргызстан </t>
  </si>
  <si>
    <t>República Kirguisa</t>
  </si>
  <si>
    <t xml:space="preserve">جمهورية لاو الديمقراطية الشعبية </t>
  </si>
  <si>
    <t>老挝</t>
  </si>
  <si>
    <t xml:space="preserve">Lao,  République démocratique populaire </t>
  </si>
  <si>
    <t>Laos, República Democrática Popular do</t>
  </si>
  <si>
    <t xml:space="preserve">Лаосская Народно-Демократическая Республика </t>
  </si>
  <si>
    <t xml:space="preserve">Lao, República Democrática </t>
  </si>
  <si>
    <t>لاتفيا</t>
  </si>
  <si>
    <t>拉脱维亚</t>
  </si>
  <si>
    <t>Lettonie</t>
  </si>
  <si>
    <t>Letônia</t>
  </si>
  <si>
    <t>Латвия</t>
  </si>
  <si>
    <t>لبنان</t>
  </si>
  <si>
    <t>黎巴嫩</t>
  </si>
  <si>
    <t>Liban</t>
  </si>
  <si>
    <t>Líbano</t>
  </si>
  <si>
    <t>Ливан</t>
  </si>
  <si>
    <t>ليسوتو</t>
  </si>
  <si>
    <t>莱索托</t>
  </si>
  <si>
    <t>Lesoto</t>
  </si>
  <si>
    <t>Лесото</t>
  </si>
  <si>
    <t>ليبيريا</t>
  </si>
  <si>
    <t>利比里亚</t>
  </si>
  <si>
    <t>Libéria</t>
  </si>
  <si>
    <t>Либерия</t>
  </si>
  <si>
    <t>ليتوانيا</t>
  </si>
  <si>
    <t>立陶宛</t>
  </si>
  <si>
    <t>Lituanie</t>
  </si>
  <si>
    <t>Lituânia</t>
  </si>
  <si>
    <t>Литва</t>
  </si>
  <si>
    <t>Lituania</t>
  </si>
  <si>
    <t>لكسمبرغ (لوكسمبورغ)</t>
  </si>
  <si>
    <t>卢森堡</t>
  </si>
  <si>
    <t>Luxemburgo</t>
  </si>
  <si>
    <t>Люксембург</t>
  </si>
  <si>
    <t xml:space="preserve">جمهورية مقدونيا اليوغوسلافية السابقة </t>
  </si>
  <si>
    <t>马其顿共和国</t>
  </si>
  <si>
    <t>Macédoine,  ex-République yougoslave de</t>
  </si>
  <si>
    <t>Macedônia, Antiga República Iugoslava da</t>
  </si>
  <si>
    <t>Македония, БРЮ</t>
  </si>
  <si>
    <t>Macedonia, ERY</t>
  </si>
  <si>
    <t>مدغشقر</t>
  </si>
  <si>
    <t>马达加斯加</t>
  </si>
  <si>
    <t>Мадагаскар</t>
  </si>
  <si>
    <t>ملاوي</t>
  </si>
  <si>
    <t>马拉维</t>
  </si>
  <si>
    <t>Maláui</t>
  </si>
  <si>
    <t>Малави</t>
  </si>
  <si>
    <t>ماليزيا</t>
  </si>
  <si>
    <t>马来西亚</t>
  </si>
  <si>
    <t>Malaisie</t>
  </si>
  <si>
    <t>Malásia</t>
  </si>
  <si>
    <t>Малайзия</t>
  </si>
  <si>
    <t>Malasia</t>
  </si>
  <si>
    <t>ملديف (جزر المالديف)</t>
  </si>
  <si>
    <t>马尔代夫</t>
  </si>
  <si>
    <t>Maldivas, República das</t>
  </si>
  <si>
    <t xml:space="preserve">Мальдивские Острова </t>
  </si>
  <si>
    <t>Maldivas</t>
  </si>
  <si>
    <t>مالي</t>
  </si>
  <si>
    <t>马里</t>
  </si>
  <si>
    <t>Mali, República do</t>
  </si>
  <si>
    <t>Мали</t>
  </si>
  <si>
    <t>Malí</t>
  </si>
  <si>
    <t xml:space="preserve">جزر مارشال </t>
  </si>
  <si>
    <t>马绍尔群岛</t>
  </si>
  <si>
    <t>Îles Marshall</t>
  </si>
  <si>
    <t>Ilhas Marshall</t>
  </si>
  <si>
    <t>Маршалловы Острова</t>
  </si>
  <si>
    <t>Islas Marshall</t>
  </si>
  <si>
    <t>موريتانيا</t>
  </si>
  <si>
    <t>毛里塔尼亚</t>
  </si>
  <si>
    <t>Mauritanie</t>
  </si>
  <si>
    <t>Mauritânia</t>
  </si>
  <si>
    <t>Мавритания</t>
  </si>
  <si>
    <t>موريشيوس</t>
  </si>
  <si>
    <t>毛里求斯</t>
  </si>
  <si>
    <t>Maurice</t>
  </si>
  <si>
    <t>Ilhas Maurício</t>
  </si>
  <si>
    <t>Маврикий</t>
  </si>
  <si>
    <t>Mauricio</t>
  </si>
  <si>
    <t>المكسيك</t>
  </si>
  <si>
    <t>墨西哥</t>
  </si>
  <si>
    <t>Mexique</t>
  </si>
  <si>
    <t>México</t>
  </si>
  <si>
    <t>Мексика</t>
  </si>
  <si>
    <t>ميكرونيزيا (ولايات ميكرونيزيا الموحدة)</t>
  </si>
  <si>
    <t>密克罗尼西亚联邦</t>
  </si>
  <si>
    <t>Micronésie, États fédérés</t>
  </si>
  <si>
    <t>Micronésia, Estados Federados da</t>
  </si>
  <si>
    <t>Микронезия (Федеративные Штаты)</t>
  </si>
  <si>
    <t>Micronesia, Estados Federados</t>
  </si>
  <si>
    <t>مولدوفا (مولدافيا)</t>
  </si>
  <si>
    <t>摩尔多瓦</t>
  </si>
  <si>
    <t xml:space="preserve">Moldova, République de </t>
  </si>
  <si>
    <t>Moldova, República</t>
  </si>
  <si>
    <t>Молдова</t>
  </si>
  <si>
    <t xml:space="preserve">Moldova, República de </t>
  </si>
  <si>
    <t>منغوليا</t>
  </si>
  <si>
    <t>蒙古</t>
  </si>
  <si>
    <t>Mongolie</t>
  </si>
  <si>
    <t>Mongólia</t>
  </si>
  <si>
    <t>Монголия</t>
  </si>
  <si>
    <t>الجبل الأسود (مونتينيغرو)</t>
  </si>
  <si>
    <t>黑山</t>
  </si>
  <si>
    <t>Monténégro</t>
  </si>
  <si>
    <t>Черногория</t>
  </si>
  <si>
    <t>المغرب</t>
  </si>
  <si>
    <t>摩洛哥</t>
  </si>
  <si>
    <t>Maroc</t>
  </si>
  <si>
    <t>Marrocos</t>
  </si>
  <si>
    <t>Марокко</t>
  </si>
  <si>
    <t>Marruecos</t>
  </si>
  <si>
    <t>موزامبيق</t>
  </si>
  <si>
    <t>莫桑比克</t>
  </si>
  <si>
    <t>Moçambique</t>
  </si>
  <si>
    <t>Мозамбик</t>
  </si>
  <si>
    <t>ناميبيا</t>
  </si>
  <si>
    <t>纳米比亚</t>
  </si>
  <si>
    <t>Namibie</t>
  </si>
  <si>
    <t>Namíbia</t>
  </si>
  <si>
    <t>Намибия</t>
  </si>
  <si>
    <t>نيبال</t>
  </si>
  <si>
    <t>尼泊尔</t>
  </si>
  <si>
    <t>Népal</t>
  </si>
  <si>
    <t>Непал</t>
  </si>
  <si>
    <t>هولندا</t>
  </si>
  <si>
    <t>荷兰</t>
  </si>
  <si>
    <t>Pays-Bas</t>
  </si>
  <si>
    <t>Países Baixos</t>
  </si>
  <si>
    <t>Нидерланды</t>
  </si>
  <si>
    <t>Países Bajos</t>
  </si>
  <si>
    <t>نيوزيلندا</t>
  </si>
  <si>
    <t>新西兰</t>
  </si>
  <si>
    <t>Nouvelle-Zélande</t>
  </si>
  <si>
    <t>Nova Zelândia</t>
  </si>
  <si>
    <t>Новая Зеландия</t>
  </si>
  <si>
    <t>Nueva Zelandia</t>
  </si>
  <si>
    <t>نيكاراغوا</t>
  </si>
  <si>
    <t>尼加拉瓜</t>
  </si>
  <si>
    <t>Nicarágua</t>
  </si>
  <si>
    <t>Никарагуа</t>
  </si>
  <si>
    <t>النيجر</t>
  </si>
  <si>
    <t>尼日尔</t>
  </si>
  <si>
    <t>Нигер</t>
  </si>
  <si>
    <t>نيجيريا</t>
  </si>
  <si>
    <t>尼日利亚</t>
  </si>
  <si>
    <t>Nigéria</t>
  </si>
  <si>
    <t>Нигерия</t>
  </si>
  <si>
    <t>النرويج</t>
  </si>
  <si>
    <t>挪威</t>
  </si>
  <si>
    <t>Norvège</t>
  </si>
  <si>
    <t>Noruega</t>
  </si>
  <si>
    <t>Норвегия</t>
  </si>
  <si>
    <t>عمان</t>
  </si>
  <si>
    <t>阿曼</t>
  </si>
  <si>
    <t>Omã</t>
  </si>
  <si>
    <t>Оман</t>
  </si>
  <si>
    <t>Omán</t>
  </si>
  <si>
    <t>باكستان</t>
  </si>
  <si>
    <t>巴基斯坦</t>
  </si>
  <si>
    <t>Paquistão</t>
  </si>
  <si>
    <t>Пакистан</t>
  </si>
  <si>
    <t>Pakistán</t>
  </si>
  <si>
    <t>بالاو</t>
  </si>
  <si>
    <t>帕劳</t>
  </si>
  <si>
    <t>Palaos</t>
  </si>
  <si>
    <t>Палау</t>
  </si>
  <si>
    <t>بنما</t>
  </si>
  <si>
    <t>巴拿马</t>
  </si>
  <si>
    <t>Panamá</t>
  </si>
  <si>
    <t>Панама</t>
  </si>
  <si>
    <t>بابوا غينيا الجديدة</t>
  </si>
  <si>
    <t>巴布亚新几内亚</t>
  </si>
  <si>
    <t>Papouasie-Nouvelle-Guinée</t>
  </si>
  <si>
    <t>Papua-Nova Guiné</t>
  </si>
  <si>
    <t>Папуа-Новая Гвинея</t>
  </si>
  <si>
    <t>Papua Nueva Guinea</t>
  </si>
  <si>
    <t>باراغواي</t>
  </si>
  <si>
    <t>巴拉圭</t>
  </si>
  <si>
    <t>Paraguai</t>
  </si>
  <si>
    <t>Парагвай</t>
  </si>
  <si>
    <t>بيرو</t>
  </si>
  <si>
    <t>秘鲁</t>
  </si>
  <si>
    <t>Pérou</t>
  </si>
  <si>
    <t>Перу</t>
  </si>
  <si>
    <t>Perú</t>
  </si>
  <si>
    <t>الفلبين</t>
  </si>
  <si>
    <t>菲律宾</t>
  </si>
  <si>
    <t>Filipinas</t>
  </si>
  <si>
    <t>Филиппины</t>
  </si>
  <si>
    <t>بولندا</t>
  </si>
  <si>
    <t>波兰</t>
  </si>
  <si>
    <t>Pologne</t>
  </si>
  <si>
    <t>Polônia</t>
  </si>
  <si>
    <t>Польша</t>
  </si>
  <si>
    <t>Polonia</t>
  </si>
  <si>
    <t>البرتغال</t>
  </si>
  <si>
    <t>葡萄牙</t>
  </si>
  <si>
    <t>Португалия</t>
  </si>
  <si>
    <t xml:space="preserve">Puerto Rico (U.S.) </t>
  </si>
  <si>
    <t>بورتو ريكو</t>
  </si>
  <si>
    <t>波多黎各自治邦（美国）</t>
  </si>
  <si>
    <t>Porto Rico  (États-Unis)</t>
  </si>
  <si>
    <t>Porto Rico  (Estados Unidos)</t>
  </si>
  <si>
    <t>Пуэрто Рико  (США)</t>
  </si>
  <si>
    <t>Puerto Rico (Estados Unidos)</t>
  </si>
  <si>
    <t>قطر</t>
  </si>
  <si>
    <t>卡塔尔</t>
  </si>
  <si>
    <t>Catar</t>
  </si>
  <si>
    <t>Катар</t>
  </si>
  <si>
    <t>رومانيا</t>
  </si>
  <si>
    <t>罗马尼亚</t>
  </si>
  <si>
    <t>Roumanie</t>
  </si>
  <si>
    <t>Romênia</t>
  </si>
  <si>
    <t>Румыния</t>
  </si>
  <si>
    <t>Rumania</t>
  </si>
  <si>
    <t>روسيا</t>
  </si>
  <si>
    <t>俄罗斯</t>
  </si>
  <si>
    <t xml:space="preserve">Russie, Fédération de </t>
  </si>
  <si>
    <t>Rússia, Federação da</t>
  </si>
  <si>
    <t>Российская Федерация</t>
  </si>
  <si>
    <t>Rusia, Federación de</t>
  </si>
  <si>
    <t>رواندا</t>
  </si>
  <si>
    <t>卢旺达</t>
  </si>
  <si>
    <t>Ruanda</t>
  </si>
  <si>
    <t>Руанда</t>
  </si>
  <si>
    <t>ساموا</t>
  </si>
  <si>
    <t>萨摩亚</t>
  </si>
  <si>
    <t>Samoa Ocidental</t>
  </si>
  <si>
    <t>Самоа</t>
  </si>
  <si>
    <t xml:space="preserve">São Tomé and Príncipe </t>
  </si>
  <si>
    <t xml:space="preserve">سان تومي وبرينسيبي </t>
  </si>
  <si>
    <t>圣多美和普林西比</t>
  </si>
  <si>
    <t>São Tomé-et-Príncipe</t>
  </si>
  <si>
    <t>São Tomé e Príncipe</t>
  </si>
  <si>
    <t>Сан-Томе и Принсипи</t>
  </si>
  <si>
    <t>Santo Tomé y Príncipe</t>
  </si>
  <si>
    <t xml:space="preserve">المملكة العربية السعودية </t>
  </si>
  <si>
    <t>沙特阿拉伯</t>
  </si>
  <si>
    <t>Arabie saoudite</t>
  </si>
  <si>
    <t>Arábia Saudita</t>
  </si>
  <si>
    <t>Саудовская Аравия</t>
  </si>
  <si>
    <t>Arabia Saudita</t>
  </si>
  <si>
    <t>السنغال</t>
  </si>
  <si>
    <t>塞内加尔</t>
  </si>
  <si>
    <t>Sénégal</t>
  </si>
  <si>
    <t>Сенегал</t>
  </si>
  <si>
    <t xml:space="preserve">صربيا </t>
  </si>
  <si>
    <t>塞尔维亚</t>
  </si>
  <si>
    <t>Serbie</t>
  </si>
  <si>
    <t>Sérvia</t>
  </si>
  <si>
    <t>Сербия</t>
  </si>
  <si>
    <t>سيشيل</t>
  </si>
  <si>
    <t>塞舌尔群岛</t>
  </si>
  <si>
    <t>Seichelles, República das</t>
  </si>
  <si>
    <t>Сейшельские Острова</t>
  </si>
  <si>
    <t>سيراليون</t>
  </si>
  <si>
    <t>塞拉利昂</t>
  </si>
  <si>
    <t>Serra Leoa</t>
  </si>
  <si>
    <t>Сьерра-Леоне</t>
  </si>
  <si>
    <t>Sierra Leona</t>
  </si>
  <si>
    <t>سنغافورة</t>
  </si>
  <si>
    <t>新加坡</t>
  </si>
  <si>
    <t>Singapour</t>
  </si>
  <si>
    <t>Cingapura</t>
  </si>
  <si>
    <t>Сингапур</t>
  </si>
  <si>
    <t>Singapur</t>
  </si>
  <si>
    <t>سلوفاكيا</t>
  </si>
  <si>
    <t>斯洛伐克</t>
  </si>
  <si>
    <t>Slovaquie</t>
  </si>
  <si>
    <t>Eslováquia</t>
  </si>
  <si>
    <t>Словакия</t>
  </si>
  <si>
    <t>Eslovaquia</t>
  </si>
  <si>
    <t>سلوفينيا</t>
  </si>
  <si>
    <t>斯洛文尼亚</t>
  </si>
  <si>
    <t>Slovénie</t>
  </si>
  <si>
    <t>Eslovênia</t>
  </si>
  <si>
    <t>Словения</t>
  </si>
  <si>
    <t>Eslovenia</t>
  </si>
  <si>
    <t xml:space="preserve">جزر سليمان </t>
  </si>
  <si>
    <t>索罗门群岛</t>
  </si>
  <si>
    <t>Îles Salomon</t>
  </si>
  <si>
    <t>Ilhas Salomão</t>
  </si>
  <si>
    <t>Соломоновы Острова</t>
  </si>
  <si>
    <t>Islas Salomón</t>
  </si>
  <si>
    <t xml:space="preserve">جنوب أفريقيا </t>
  </si>
  <si>
    <t>南非</t>
  </si>
  <si>
    <t>Afrique du Sud</t>
  </si>
  <si>
    <t>África do Sul</t>
  </si>
  <si>
    <t>Южная Африка</t>
  </si>
  <si>
    <t>Sudáfrica</t>
  </si>
  <si>
    <t>إسبانيا</t>
  </si>
  <si>
    <t>西班牙</t>
  </si>
  <si>
    <t>Espagne</t>
  </si>
  <si>
    <t>Espanha</t>
  </si>
  <si>
    <t>Испания</t>
  </si>
  <si>
    <t>España</t>
  </si>
  <si>
    <t xml:space="preserve">سري لانكا </t>
  </si>
  <si>
    <t>斯里兰卡</t>
  </si>
  <si>
    <t>Шри-Ланка</t>
  </si>
  <si>
    <t xml:space="preserve">سانت كيتس ونيفيس
</t>
  </si>
  <si>
    <t>圣文森特和格林纳丁斯</t>
  </si>
  <si>
    <t xml:space="preserve">Saint Kitts-et-Nevis </t>
  </si>
  <si>
    <t>São Cristóvão e Neves</t>
  </si>
  <si>
    <t>Сент-Киттс и Невис</t>
  </si>
  <si>
    <t>San Kitts y Nevis</t>
  </si>
  <si>
    <t xml:space="preserve">سانت لوسيا </t>
  </si>
  <si>
    <t>圣卢西亚</t>
  </si>
  <si>
    <t>Sainte-Lucie</t>
  </si>
  <si>
    <t>Santa Lúcia</t>
  </si>
  <si>
    <t xml:space="preserve">Сент-Люсия </t>
  </si>
  <si>
    <t>Santa Lucía</t>
  </si>
  <si>
    <t xml:space="preserve">سانت فنسنت وجزر غرينادين </t>
  </si>
  <si>
    <t>圣吉斯和尼维斯</t>
  </si>
  <si>
    <t>Saint-Vincent-et-les Grenadines</t>
  </si>
  <si>
    <t>São Vicente e Granadinas</t>
  </si>
  <si>
    <t>Сент-Винсент и Гренадины</t>
  </si>
  <si>
    <t>San Vicente y las Granadinas</t>
  </si>
  <si>
    <t>السودان</t>
  </si>
  <si>
    <t>苏丹</t>
  </si>
  <si>
    <t>Soudan</t>
  </si>
  <si>
    <t>Sudão</t>
  </si>
  <si>
    <t>Судан</t>
  </si>
  <si>
    <t>Sudán</t>
  </si>
  <si>
    <t>سورينام</t>
  </si>
  <si>
    <t>苏里南</t>
  </si>
  <si>
    <t>Суринам</t>
  </si>
  <si>
    <t>سوازيلند</t>
  </si>
  <si>
    <t>斯威士兰</t>
  </si>
  <si>
    <t>Suazilândia</t>
  </si>
  <si>
    <t>Свазиленд</t>
  </si>
  <si>
    <t>Swazilandia</t>
  </si>
  <si>
    <t>السويد</t>
  </si>
  <si>
    <t>瑞典</t>
  </si>
  <si>
    <t>Suède</t>
  </si>
  <si>
    <t>Suécia</t>
  </si>
  <si>
    <t>Швеция</t>
  </si>
  <si>
    <t>Suecia</t>
  </si>
  <si>
    <t>سويسرا</t>
  </si>
  <si>
    <t>瑞士</t>
  </si>
  <si>
    <t>Suisse</t>
  </si>
  <si>
    <t>Suíça</t>
  </si>
  <si>
    <t>Швейцария</t>
  </si>
  <si>
    <t>Suiza</t>
  </si>
  <si>
    <t>الجمهورية العربية السورية</t>
  </si>
  <si>
    <t>阿拉伯叙利亚共和国</t>
  </si>
  <si>
    <t>République arabe syrienne</t>
  </si>
  <si>
    <t xml:space="preserve">Síria  </t>
  </si>
  <si>
    <t>Сирийская Арабская Республика</t>
  </si>
  <si>
    <t>República Árabe Siria</t>
  </si>
  <si>
    <t>تايوان، الصين</t>
  </si>
  <si>
    <t>中国台湾</t>
  </si>
  <si>
    <t>Taïwan, Chine</t>
  </si>
  <si>
    <t>Тайвань, Китай</t>
  </si>
  <si>
    <t>طاجيكستان</t>
  </si>
  <si>
    <t>塔吉克斯坦</t>
  </si>
  <si>
    <t>Tadjikistan</t>
  </si>
  <si>
    <t>Tadjiquistão</t>
  </si>
  <si>
    <t>Таджикистан</t>
  </si>
  <si>
    <t>Tayikistán</t>
  </si>
  <si>
    <t xml:space="preserve">تنزانيا </t>
  </si>
  <si>
    <t>坦桑尼亚</t>
  </si>
  <si>
    <t>Tanzanie</t>
  </si>
  <si>
    <t>Tanzânia</t>
  </si>
  <si>
    <t>Танзания</t>
  </si>
  <si>
    <t>تايلند</t>
  </si>
  <si>
    <t>泰国</t>
  </si>
  <si>
    <t>Thaïlande</t>
  </si>
  <si>
    <t>Tailândia</t>
  </si>
  <si>
    <t>Таиланд</t>
  </si>
  <si>
    <t>Tailandia</t>
  </si>
  <si>
    <t>تيمور - ليشتي (تيمور الشرقية)</t>
  </si>
  <si>
    <t>东帝汶</t>
  </si>
  <si>
    <t>Timor Leste</t>
  </si>
  <si>
    <t>Тимор-Лешти (Восточный Тимор)</t>
  </si>
  <si>
    <t>توغو</t>
  </si>
  <si>
    <t>多哥</t>
  </si>
  <si>
    <t>Того</t>
  </si>
  <si>
    <t>تونغا</t>
  </si>
  <si>
    <t>汤加</t>
  </si>
  <si>
    <t>Тонга</t>
  </si>
  <si>
    <t xml:space="preserve">ترينيداد وتوباغو </t>
  </si>
  <si>
    <t>特立尼达和多巴哥</t>
  </si>
  <si>
    <t>Trinité-et-Tobago</t>
  </si>
  <si>
    <t>Trindade e Tobago</t>
  </si>
  <si>
    <t>Тринидад и Тобаго</t>
  </si>
  <si>
    <t>Trinidad y Tobago</t>
  </si>
  <si>
    <t>تونس</t>
  </si>
  <si>
    <t>突尼斯</t>
  </si>
  <si>
    <t>Tunisie</t>
  </si>
  <si>
    <t>Tunísia</t>
  </si>
  <si>
    <t>Тунис</t>
  </si>
  <si>
    <t>Túnez</t>
  </si>
  <si>
    <t>تركيا</t>
  </si>
  <si>
    <t>土耳其</t>
  </si>
  <si>
    <t>Turquie</t>
  </si>
  <si>
    <t>Turquía</t>
  </si>
  <si>
    <t>Турция</t>
  </si>
  <si>
    <t>أوغندا</t>
  </si>
  <si>
    <t>乌干达</t>
  </si>
  <si>
    <t>Ouganda</t>
  </si>
  <si>
    <t>Уганда</t>
  </si>
  <si>
    <t>أوكرانيا</t>
  </si>
  <si>
    <t>乌克兰</t>
  </si>
  <si>
    <t>Ucrânia</t>
  </si>
  <si>
    <t>Украина</t>
  </si>
  <si>
    <t>Ucrania</t>
  </si>
  <si>
    <t>الإمارات العربية المتحدة</t>
  </si>
  <si>
    <t>阿拉伯联合酋长国</t>
  </si>
  <si>
    <t>Émirats arabes unis</t>
  </si>
  <si>
    <t>Emirados Árabes Unidos</t>
  </si>
  <si>
    <t>Объединенные Арабские Эмираты</t>
  </si>
  <si>
    <t>Emiratos Arabes Unidos</t>
  </si>
  <si>
    <t>المملكة المتحدة (بريطانيا)</t>
  </si>
  <si>
    <t>英国</t>
  </si>
  <si>
    <t>Royaume-Uni</t>
  </si>
  <si>
    <t>Reino Unido</t>
  </si>
  <si>
    <t xml:space="preserve">Соединенное Королевство Великобритании 
и Северной Ирландии </t>
  </si>
  <si>
    <t xml:space="preserve">الولايات المتحدة الأمريكية </t>
  </si>
  <si>
    <t>美国</t>
  </si>
  <si>
    <t>États-Unis</t>
  </si>
  <si>
    <t>Estados Unidos da América</t>
  </si>
  <si>
    <t>Соединенные Штаты Америки</t>
  </si>
  <si>
    <t>Estados Unidos</t>
  </si>
  <si>
    <t>أوروغواي</t>
  </si>
  <si>
    <t>乌拉圭</t>
  </si>
  <si>
    <t>Uruguai</t>
  </si>
  <si>
    <t>Уругвай</t>
  </si>
  <si>
    <t>أوزبكستان</t>
  </si>
  <si>
    <t>乌兹别克斯坦</t>
  </si>
  <si>
    <t>Ouzbékistan</t>
  </si>
  <si>
    <t>Uzbequistão</t>
  </si>
  <si>
    <t>Узбекистан</t>
  </si>
  <si>
    <t>Uzbekistán</t>
  </si>
  <si>
    <t>فانواتو</t>
  </si>
  <si>
    <t>瓦努阿图</t>
  </si>
  <si>
    <t>Вануату</t>
  </si>
  <si>
    <t>Venezuela, RB</t>
  </si>
  <si>
    <t>فنزويلا (جمهورية فنزويلا البوليفارية)</t>
  </si>
  <si>
    <t>委内瑞拉玻利瓦尔共和国</t>
  </si>
  <si>
    <t>Venezuela , RB</t>
  </si>
  <si>
    <t>Венесуэла (Боливарианская Республика)</t>
  </si>
  <si>
    <t xml:space="preserve">فيتنام </t>
  </si>
  <si>
    <t>越南</t>
  </si>
  <si>
    <t>Viet Nam</t>
  </si>
  <si>
    <t>Vietnã</t>
  </si>
  <si>
    <t>Вьетнам</t>
  </si>
  <si>
    <t xml:space="preserve">غزة والضفة الغربية  </t>
  </si>
  <si>
    <t>西岸和加沙</t>
  </si>
  <si>
    <t>Cisjordanie et Gaza</t>
  </si>
  <si>
    <t>Cisjordânia e Faixa de Gaza</t>
  </si>
  <si>
    <t>Западный берег р. Иордан и Сектор Газа</t>
  </si>
  <si>
    <t>Ribera Occidental y Gaza</t>
  </si>
  <si>
    <t>اليمن (الجمهورية اليمنية)</t>
  </si>
  <si>
    <t>也门共和国</t>
  </si>
  <si>
    <t>Yémen, République du</t>
  </si>
  <si>
    <t>Iémen, República do</t>
  </si>
  <si>
    <t>Йеменская Республика</t>
  </si>
  <si>
    <t>Yemen, República de</t>
  </si>
  <si>
    <t>زامبيا</t>
  </si>
  <si>
    <t>赞比亚</t>
  </si>
  <si>
    <t>Zambie</t>
  </si>
  <si>
    <t>Zâmbia</t>
  </si>
  <si>
    <t>Замбия</t>
  </si>
  <si>
    <t>زمبابوي</t>
  </si>
  <si>
    <t>津巴布韦</t>
  </si>
  <si>
    <t>Zimbábue</t>
  </si>
  <si>
    <t>Зимбабве</t>
  </si>
  <si>
    <t>الاقتصاد</t>
  </si>
  <si>
    <t>(عدد) الإجراءات</t>
  </si>
  <si>
    <t>الوقت (بالأيام)</t>
  </si>
  <si>
    <t>التكلفة (% من متوسط الدخل القومي للفرد)</t>
  </si>
  <si>
    <t>الحد الأدنى لرأس المال (% من متوسط الدخل القومي للفرد)</t>
  </si>
  <si>
    <t>سهولة إستخراج تراخيص البناء (المرتبة على أساس شريحة مئوية)</t>
  </si>
  <si>
    <t>مؤشر عمق المعلومات الائتمانية (0-6)</t>
  </si>
  <si>
    <t>مؤشر قوة الحقوق القانونية (0-10)</t>
  </si>
  <si>
    <t>المجموع</t>
  </si>
  <si>
    <t>سهولة الحصول على الائتمان (المرتبة على أساس شريحة مئوية)</t>
  </si>
  <si>
    <t>مؤشر نطاق الإفصاح</t>
  </si>
  <si>
    <t>مؤشر نطاق مسؤولية أعضاء مجلس الإدارة</t>
  </si>
  <si>
    <t xml:space="preserve">مؤشر سهولة إقامة المساهمين للدعاوى  </t>
  </si>
  <si>
    <t>مؤشر حماية المستثمرين</t>
  </si>
  <si>
    <t xml:space="preserve"> (عدد) المدفوعات </t>
  </si>
  <si>
    <t>الوقت (بالساعات)</t>
  </si>
  <si>
    <t>إجمالي سعر الضريبة (% من الأرباح)</t>
  </si>
  <si>
    <t>الوقت المستغرق في التصدير (بالأيام)</t>
  </si>
  <si>
    <t>تكلفة التصدير (بالدولار الأمريكي لكل حاوية)</t>
  </si>
  <si>
    <t>الوقت المستغرق في الاستيراد (بالأيام)</t>
  </si>
  <si>
    <t>تكلفة الاستيراد (بالدولار الأمريكي لكل حاوية)</t>
  </si>
  <si>
    <t>التكلفة (% من قيمة المطالبة)</t>
  </si>
  <si>
    <t>الوقت (بالسنوات)</t>
  </si>
  <si>
    <t>التكلفة (% من قيمة موجودات التفليسة)</t>
  </si>
  <si>
    <t>معدل استرداد الدين (بالسنت على الدولار)</t>
  </si>
  <si>
    <t>经济体</t>
  </si>
  <si>
    <t>程序（个）</t>
  </si>
  <si>
    <t>时间（天）</t>
  </si>
  <si>
    <t>成本（人均收入的%）</t>
  </si>
  <si>
    <t>最低法定资本金 （占人均国民收入的百分比）</t>
  </si>
  <si>
    <t>信用信息指数</t>
  </si>
  <si>
    <t>合法权利指数</t>
  </si>
  <si>
    <t>获取信贷指数</t>
  </si>
  <si>
    <t>披露指数</t>
  </si>
  <si>
    <t>董事责任指数</t>
  </si>
  <si>
    <t>股东诉讼指数</t>
  </si>
  <si>
    <t>投资者保护指数</t>
  </si>
  <si>
    <t>纳税（次）</t>
  </si>
  <si>
    <t>时间（小时）</t>
  </si>
  <si>
    <t>应税总额（%毛利润）</t>
  </si>
  <si>
    <t>出口文件（数）</t>
  </si>
  <si>
    <t>出口时间（天）</t>
  </si>
  <si>
    <t>出口成本（美金/箱）</t>
  </si>
  <si>
    <t>进口文件（数）</t>
  </si>
  <si>
    <t>进口时间（天）</t>
  </si>
  <si>
    <t>进口成本（美金/箱）</t>
  </si>
  <si>
    <t>成本（债务的%）</t>
  </si>
  <si>
    <t>时间（年）</t>
  </si>
  <si>
    <t>回收率（每美元美分数）</t>
  </si>
  <si>
    <t>Economie</t>
  </si>
  <si>
    <t>Procédures (nombre)</t>
  </si>
  <si>
    <t>Délai (jours)</t>
  </si>
  <si>
    <t>Coût (% du RNB par habitant)</t>
  </si>
  <si>
    <t>Capital minimum versé (% du revenu par habitant)</t>
  </si>
  <si>
    <t>Etendue de l’information sur le crédit</t>
  </si>
  <si>
    <t>Indice de fiabilité des garanties</t>
  </si>
  <si>
    <t>Somme - obtention de prêts</t>
  </si>
  <si>
    <t>Indice de divulgation de l'information</t>
  </si>
  <si>
    <t>Indice mesurant la responsabilité des dirigeants</t>
  </si>
  <si>
    <t>Indice de facilité des poursuites par les actionnaires</t>
  </si>
  <si>
    <t>Indice de protection des investisseurs</t>
  </si>
  <si>
    <t>Paiements (nombre)</t>
  </si>
  <si>
    <t>Délai (heures par année)</t>
  </si>
  <si>
    <t>Taux d'imposition total (en pourcentage du bénéfice brut)</t>
  </si>
  <si>
    <r>
      <t xml:space="preserve">Documents </t>
    </r>
    <r>
      <rPr>
        <sz val="8"/>
        <rFont val="Calibri"/>
        <family val="2"/>
      </rPr>
      <t>à</t>
    </r>
    <r>
      <rPr>
        <sz val="8"/>
        <rFont val="Arial"/>
        <family val="2"/>
      </rPr>
      <t xml:space="preserve"> l’export (nombre)</t>
    </r>
  </si>
  <si>
    <t>Délai à l’export (jours)</t>
  </si>
  <si>
    <t>Coût à l'export (en $ US par conteneur)</t>
  </si>
  <si>
    <t>Documents à l’import (nombre)</t>
  </si>
  <si>
    <t>Délai à l’import (jours)</t>
  </si>
  <si>
    <t>Coût à l'import (en $ US par conteneur)</t>
  </si>
  <si>
    <t>Coût (% de la créance)</t>
  </si>
  <si>
    <t>Délai (années)</t>
  </si>
  <si>
    <t>Coût (% de la valeur du patrimoine)</t>
  </si>
  <si>
    <t>Taux de recouvrement (centimes par dollar)</t>
  </si>
  <si>
    <t>Economia</t>
  </si>
  <si>
    <t>Número de procedimentos</t>
  </si>
  <si>
    <t>Tempo (dias)</t>
  </si>
  <si>
    <t>Custo (% da renda per capita)</t>
  </si>
  <si>
    <t>Capital integralizado mínimo (% RNB per capita)</t>
  </si>
  <si>
    <t>Índice de alcance das informações de crédito (0-6)</t>
  </si>
  <si>
    <t>Índice de eficiência dos direitos legais (0-10)</t>
  </si>
  <si>
    <r>
      <t xml:space="preserve">Soma dos </t>
    </r>
    <r>
      <rPr>
        <sz val="8"/>
        <rFont val="Calibri"/>
        <family val="2"/>
      </rPr>
      <t>í</t>
    </r>
    <r>
      <rPr>
        <sz val="8"/>
        <rFont val="Arial"/>
        <family val="2"/>
      </rPr>
      <t>ndices anteriores</t>
    </r>
  </si>
  <si>
    <t>Índice de transparência</t>
  </si>
  <si>
    <t>Índice de responsabilidade dos diretores</t>
  </si>
  <si>
    <t>Índice de facilidade de processos de acionistas</t>
  </si>
  <si>
    <t>Índice de eficiênca da proteção ao investidor</t>
  </si>
  <si>
    <t>Pagamentos (número)</t>
  </si>
  <si>
    <t>Tempo (horas por ano)</t>
  </si>
  <si>
    <t>Aliquota de imposto total (% do lucro)</t>
  </si>
  <si>
    <t>Documentos para exportar (número)</t>
  </si>
  <si>
    <t>Tempo para exportar (dias)</t>
  </si>
  <si>
    <t>Custo para exportar (US$ por contêiner)</t>
  </si>
  <si>
    <t>Documentos para importar (número)</t>
  </si>
  <si>
    <t>Tempo para importar (dias)</t>
  </si>
  <si>
    <t>Custo para importar (US$ por contêiner)</t>
  </si>
  <si>
    <t>Custo (% da dívida)</t>
  </si>
  <si>
    <t>Prazo (anos)</t>
  </si>
  <si>
    <t>Taxa de recuperação (centavos de dólar)</t>
  </si>
  <si>
    <t>Страна</t>
  </si>
  <si>
    <t>Процедуры (количество)</t>
  </si>
  <si>
    <t>Срок (дни)</t>
  </si>
  <si>
    <t>Стоимость (% от дохода на душу населения)</t>
  </si>
  <si>
    <t>Минимальный уставной капитал (% от дохода на душу населения)</t>
  </si>
  <si>
    <t>Индекс кредитной информации</t>
  </si>
  <si>
    <t>Индекс юридических прав</t>
  </si>
  <si>
    <t>Суммарный показатель кредитования</t>
  </si>
  <si>
    <t>Индекс открытости</t>
  </si>
  <si>
    <t>Индекс ответственности директора</t>
  </si>
  <si>
    <t>Индекс возможности подачи иска акционерами</t>
  </si>
  <si>
    <t>Индекс защиты интересов инвесторов</t>
  </si>
  <si>
    <t>Выплаты (количество)</t>
  </si>
  <si>
    <t>Время (часы)</t>
  </si>
  <si>
    <t>Общая налоговая ставка (% прибыли)</t>
  </si>
  <si>
    <t>Документы для экспорта (количество)</t>
  </si>
  <si>
    <t>Время на экспорт (в днях)</t>
  </si>
  <si>
    <t>Стоимость экспорта (US$ за контейнер)</t>
  </si>
  <si>
    <t>Документы на импорт (количество)</t>
  </si>
  <si>
    <t>Время на импорт (в днях)</t>
  </si>
  <si>
    <t>Стоимость импорта (US$ за контейнер)</t>
  </si>
  <si>
    <t>Стоимость (% от суммы долга)</t>
  </si>
  <si>
    <t>Время (в годах)</t>
  </si>
  <si>
    <t>Коэффициент взыскания (центы на доллар)</t>
  </si>
  <si>
    <t>Economía</t>
  </si>
  <si>
    <t>Procedimientos (número)</t>
  </si>
  <si>
    <t>Tiempo (días)</t>
  </si>
  <si>
    <t>Costo (% de ingreso per cápita)</t>
  </si>
  <si>
    <t>Requisito de capital mínimo pagado (% de ingreso per cápita)</t>
  </si>
  <si>
    <t>Índice de información crediticia</t>
  </si>
  <si>
    <t>Índice de derechos de deudores y acreedores</t>
  </si>
  <si>
    <t>Suma de Obtención de crédito</t>
  </si>
  <si>
    <t>Índice de divulgación de la información</t>
  </si>
  <si>
    <t>Índice de responsabilidad del director</t>
  </si>
  <si>
    <t>Índice de presentación de demandas de los accionistas</t>
  </si>
  <si>
    <t>Índice de protección del inversionista</t>
  </si>
  <si>
    <t>Pagos (numero)</t>
  </si>
  <si>
    <t>Tiempo (horas)</t>
  </si>
  <si>
    <t>Tasa total de impuestos (% de ganancia)</t>
  </si>
  <si>
    <t>Documentos para exportar (numero)</t>
  </si>
  <si>
    <t>Tiempo para exportar (dias)</t>
  </si>
  <si>
    <t>Costo de exportación (US$ por contenedor)</t>
  </si>
  <si>
    <t>Documentos para importar (numero)</t>
  </si>
  <si>
    <t>Tiempo para importar (días)</t>
  </si>
  <si>
    <t>Costo de importación (US$ por contenedor)</t>
  </si>
  <si>
    <t>Costo (% de la deuda)</t>
  </si>
  <si>
    <t>Tiempo (años)</t>
  </si>
  <si>
    <t>Costo (porcentaje del activo)</t>
  </si>
  <si>
    <t>Tasa de recuperación (centavos por dólar)</t>
  </si>
  <si>
    <t>Select Language:</t>
  </si>
  <si>
    <t>Private bureau coverage (% of adults)</t>
  </si>
  <si>
    <t>私营调查机构覆盖范围（%成年人）</t>
  </si>
  <si>
    <t>公共注册处覆盖范围（%成年人）</t>
  </si>
  <si>
    <t>Couverture par les bureaux privés (% des adultes)</t>
  </si>
  <si>
    <t>Couverture par les registres publics (% des adultes)</t>
  </si>
  <si>
    <t>Cobertura de órgãos de registro privados (% de adultos)</t>
  </si>
  <si>
    <t>Cobertura de órgãos de registro públicos (% de adultos)</t>
  </si>
  <si>
    <t>Количество человек, находящихся на учете в частных бюро (% взрослого населения)</t>
  </si>
  <si>
    <t>Количество человек, находящихся на учете в государственном реестре (% взрослого населения)</t>
  </si>
  <si>
    <t>Cobertura de organismos privados (% de adultos)</t>
  </si>
  <si>
    <t>Cobertura de registros publicos (% de adultos)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</si>
</sst>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* #,##0.000_);_(* \(#,##0.0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4" fillId="33" borderId="11" xfId="63" applyFont="1" applyFill="1" applyBorder="1" applyAlignment="1">
      <alignment horizontal="center" wrapText="1"/>
      <protection/>
    </xf>
    <xf numFmtId="164" fontId="4" fillId="33" borderId="12" xfId="44" applyNumberFormat="1" applyFont="1" applyFill="1" applyBorder="1" applyAlignment="1">
      <alignment horizontal="center" wrapText="1"/>
    </xf>
    <xf numFmtId="164" fontId="4" fillId="33" borderId="11" xfId="44" applyNumberFormat="1" applyFont="1" applyFill="1" applyBorder="1" applyAlignment="1">
      <alignment horizontal="center" wrapText="1"/>
    </xf>
    <xf numFmtId="43" fontId="4" fillId="33" borderId="11" xfId="44" applyNumberFormat="1" applyFont="1" applyFill="1" applyBorder="1" applyAlignment="1">
      <alignment horizontal="center" wrapText="1"/>
    </xf>
    <xf numFmtId="165" fontId="4" fillId="33" borderId="11" xfId="44" applyNumberFormat="1" applyFont="1" applyFill="1" applyBorder="1" applyAlignment="1">
      <alignment horizontal="center" wrapText="1"/>
    </xf>
    <xf numFmtId="43" fontId="4" fillId="33" borderId="11" xfId="42" applyFont="1" applyFill="1" applyBorder="1" applyAlignment="1">
      <alignment horizontal="center" wrapText="1"/>
    </xf>
    <xf numFmtId="43" fontId="4" fillId="33" borderId="11" xfId="44" applyFont="1" applyFill="1" applyBorder="1" applyAlignment="1">
      <alignment horizontal="center" wrapText="1"/>
    </xf>
    <xf numFmtId="0" fontId="4" fillId="33" borderId="13" xfId="63" applyFont="1" applyFill="1" applyBorder="1" applyAlignment="1">
      <alignment horizontal="center" wrapText="1"/>
      <protection/>
    </xf>
    <xf numFmtId="166" fontId="4" fillId="33" borderId="11" xfId="71" applyNumberFormat="1" applyFont="1" applyFill="1" applyBorder="1" applyAlignment="1">
      <alignment horizontal="center" wrapText="1"/>
    </xf>
    <xf numFmtId="0" fontId="4" fillId="34" borderId="0" xfId="0" applyFont="1" applyFill="1" applyBorder="1" applyAlignment="1">
      <alignment vertical="center"/>
    </xf>
    <xf numFmtId="43" fontId="4" fillId="0" borderId="0" xfId="42" applyFont="1" applyFill="1" applyBorder="1" applyAlignment="1">
      <alignment/>
    </xf>
    <xf numFmtId="0" fontId="4" fillId="35" borderId="14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4" fillId="36" borderId="12" xfId="0" applyFont="1" applyFill="1" applyBorder="1" applyAlignment="1">
      <alignment vertical="center"/>
    </xf>
    <xf numFmtId="0" fontId="4" fillId="36" borderId="12" xfId="0" applyFont="1" applyFill="1" applyBorder="1" applyAlignment="1">
      <alignment vertical="center" wrapText="1"/>
    </xf>
    <xf numFmtId="0" fontId="4" fillId="36" borderId="16" xfId="0" applyFont="1" applyFill="1" applyBorder="1" applyAlignment="1">
      <alignment vertical="center" wrapText="1"/>
    </xf>
    <xf numFmtId="9" fontId="4" fillId="35" borderId="17" xfId="70" applyFont="1" applyFill="1" applyBorder="1" applyAlignment="1">
      <alignment vertical="center"/>
    </xf>
    <xf numFmtId="9" fontId="4" fillId="35" borderId="18" xfId="70" applyFont="1" applyFill="1" applyBorder="1" applyAlignment="1">
      <alignment vertical="center"/>
    </xf>
    <xf numFmtId="43" fontId="0" fillId="0" borderId="0" xfId="42" applyFont="1" applyAlignment="1">
      <alignment/>
    </xf>
    <xf numFmtId="10" fontId="0" fillId="0" borderId="0" xfId="70" applyNumberFormat="1" applyFont="1" applyAlignment="1">
      <alignment/>
    </xf>
    <xf numFmtId="0" fontId="4" fillId="33" borderId="0" xfId="63" applyFont="1" applyFill="1" applyBorder="1" applyAlignment="1">
      <alignment horizontal="center" wrapText="1"/>
      <protection/>
    </xf>
    <xf numFmtId="0" fontId="4" fillId="33" borderId="10" xfId="63" applyFont="1" applyFill="1" applyBorder="1" applyAlignment="1">
      <alignment horizontal="center" wrapText="1"/>
      <protection/>
    </xf>
    <xf numFmtId="165" fontId="0" fillId="0" borderId="0" xfId="42" applyNumberFormat="1" applyFont="1" applyAlignment="1">
      <alignment/>
    </xf>
    <xf numFmtId="43" fontId="4" fillId="0" borderId="0" xfId="42" applyFont="1" applyFill="1" applyBorder="1" applyAlignment="1">
      <alignment horizontal="right"/>
    </xf>
    <xf numFmtId="43" fontId="4" fillId="34" borderId="0" xfId="42" applyFont="1" applyFill="1" applyBorder="1" applyAlignment="1">
      <alignment vertical="center"/>
    </xf>
    <xf numFmtId="0" fontId="4" fillId="33" borderId="12" xfId="63" applyFont="1" applyFill="1" applyBorder="1" applyAlignment="1">
      <alignment horizontal="center" wrapText="1"/>
      <protection/>
    </xf>
    <xf numFmtId="43" fontId="4" fillId="33" borderId="12" xfId="42" applyFont="1" applyFill="1" applyBorder="1" applyAlignment="1">
      <alignment horizontal="center" wrapText="1"/>
    </xf>
    <xf numFmtId="43" fontId="4" fillId="0" borderId="0" xfId="42" applyFont="1" applyFill="1" applyAlignment="1">
      <alignment/>
    </xf>
    <xf numFmtId="43" fontId="4" fillId="0" borderId="15" xfId="42" applyFont="1" applyFill="1" applyBorder="1" applyAlignment="1">
      <alignment/>
    </xf>
    <xf numFmtId="43" fontId="4" fillId="0" borderId="15" xfId="42" applyFont="1" applyFill="1" applyBorder="1" applyAlignment="1">
      <alignment horizontal="right"/>
    </xf>
    <xf numFmtId="43" fontId="4" fillId="0" borderId="19" xfId="42" applyFont="1" applyFill="1" applyBorder="1" applyAlignment="1">
      <alignment/>
    </xf>
    <xf numFmtId="43" fontId="4" fillId="37" borderId="0" xfId="42" applyFont="1" applyFill="1" applyAlignment="1">
      <alignment/>
    </xf>
    <xf numFmtId="43" fontId="4" fillId="37" borderId="0" xfId="42" applyFont="1" applyFill="1" applyBorder="1" applyAlignment="1">
      <alignment/>
    </xf>
    <xf numFmtId="0" fontId="0" fillId="37" borderId="0" xfId="0" applyFill="1" applyAlignment="1">
      <alignment/>
    </xf>
    <xf numFmtId="164" fontId="4" fillId="35" borderId="14" xfId="42" applyNumberFormat="1" applyFont="1" applyFill="1" applyBorder="1" applyAlignment="1">
      <alignment vertical="center"/>
    </xf>
    <xf numFmtId="164" fontId="4" fillId="35" borderId="15" xfId="42" applyNumberFormat="1" applyFont="1" applyFill="1" applyBorder="1" applyAlignment="1">
      <alignment vertical="center"/>
    </xf>
    <xf numFmtId="1" fontId="4" fillId="38" borderId="0" xfId="63" applyNumberFormat="1" applyFont="1" applyFill="1" applyBorder="1">
      <alignment/>
      <protection/>
    </xf>
    <xf numFmtId="1" fontId="4" fillId="38" borderId="19" xfId="63" applyNumberFormat="1" applyFont="1" applyFill="1" applyBorder="1">
      <alignment/>
      <protection/>
    </xf>
    <xf numFmtId="1" fontId="4" fillId="38" borderId="0" xfId="63" applyNumberFormat="1" applyFont="1" applyFill="1" applyBorder="1" applyAlignment="1">
      <alignment/>
      <protection/>
    </xf>
    <xf numFmtId="1" fontId="4" fillId="38" borderId="19" xfId="63" applyNumberFormat="1" applyFont="1" applyFill="1" applyBorder="1" applyAlignment="1">
      <alignment/>
      <protection/>
    </xf>
    <xf numFmtId="1" fontId="4" fillId="38" borderId="19" xfId="42" applyNumberFormat="1" applyFont="1" applyFill="1" applyBorder="1" applyAlignment="1">
      <alignment/>
    </xf>
    <xf numFmtId="1" fontId="4" fillId="38" borderId="19" xfId="45" applyNumberFormat="1" applyFont="1" applyFill="1" applyBorder="1" applyAlignment="1">
      <alignment/>
    </xf>
    <xf numFmtId="1" fontId="4" fillId="38" borderId="0" xfId="63" applyNumberFormat="1" applyFont="1" applyFill="1" applyBorder="1" applyAlignment="1">
      <alignment horizontal="right"/>
      <protection/>
    </xf>
    <xf numFmtId="1" fontId="4" fillId="38" borderId="0" xfId="42" applyNumberFormat="1" applyFont="1" applyFill="1" applyBorder="1" applyAlignment="1">
      <alignment/>
    </xf>
    <xf numFmtId="1" fontId="4" fillId="38" borderId="10" xfId="63" applyNumberFormat="1" applyFont="1" applyFill="1" applyBorder="1" applyAlignment="1">
      <alignment/>
      <protection/>
    </xf>
    <xf numFmtId="1" fontId="4" fillId="38" borderId="10" xfId="63" applyNumberFormat="1" applyFont="1" applyFill="1" applyBorder="1">
      <alignment/>
      <protection/>
    </xf>
    <xf numFmtId="1" fontId="4" fillId="38" borderId="20" xfId="63" applyNumberFormat="1" applyFont="1" applyFill="1" applyBorder="1">
      <alignment/>
      <protection/>
    </xf>
    <xf numFmtId="1" fontId="4" fillId="38" borderId="20" xfId="45" applyNumberFormat="1" applyFont="1" applyFill="1" applyBorder="1" applyAlignment="1">
      <alignment/>
    </xf>
    <xf numFmtId="1" fontId="4" fillId="38" borderId="20" xfId="42" applyNumberFormat="1" applyFont="1" applyFill="1" applyBorder="1" applyAlignment="1">
      <alignment/>
    </xf>
    <xf numFmtId="1" fontId="4" fillId="38" borderId="10" xfId="63" applyNumberFormat="1" applyFont="1" applyFill="1" applyBorder="1" applyAlignment="1">
      <alignment horizontal="right"/>
      <protection/>
    </xf>
    <xf numFmtId="1" fontId="4" fillId="38" borderId="20" xfId="63" applyNumberFormat="1" applyFont="1" applyFill="1" applyBorder="1" applyAlignment="1">
      <alignment/>
      <protection/>
    </xf>
    <xf numFmtId="43" fontId="4" fillId="0" borderId="10" xfId="42" applyFont="1" applyFill="1" applyBorder="1" applyAlignment="1">
      <alignment/>
    </xf>
    <xf numFmtId="43" fontId="4" fillId="0" borderId="21" xfId="42" applyFont="1" applyFill="1" applyBorder="1" applyAlignment="1">
      <alignment/>
    </xf>
    <xf numFmtId="43" fontId="4" fillId="0" borderId="10" xfId="42" applyFont="1" applyFill="1" applyBorder="1" applyAlignment="1">
      <alignment/>
    </xf>
    <xf numFmtId="43" fontId="4" fillId="0" borderId="21" xfId="42" applyFont="1" applyFill="1" applyBorder="1" applyAlignment="1">
      <alignment horizontal="right"/>
    </xf>
    <xf numFmtId="43" fontId="4" fillId="0" borderId="10" xfId="42" applyFont="1" applyFill="1" applyBorder="1" applyAlignment="1">
      <alignment horizontal="right"/>
    </xf>
    <xf numFmtId="43" fontId="4" fillId="0" borderId="20" xfId="42" applyFont="1" applyFill="1" applyBorder="1" applyAlignment="1">
      <alignment/>
    </xf>
    <xf numFmtId="0" fontId="4" fillId="39" borderId="0" xfId="0" applyFont="1" applyFill="1" applyBorder="1" applyAlignment="1">
      <alignment vertical="center"/>
    </xf>
    <xf numFmtId="0" fontId="0" fillId="39" borderId="0" xfId="0" applyFill="1" applyAlignment="1">
      <alignment/>
    </xf>
    <xf numFmtId="43" fontId="4" fillId="0" borderId="0" xfId="42" applyFont="1" applyFill="1" applyBorder="1" applyAlignment="1">
      <alignment vertical="center"/>
    </xf>
    <xf numFmtId="0" fontId="40" fillId="0" borderId="0" xfId="0" applyFont="1" applyFill="1" applyAlignment="1">
      <alignment/>
    </xf>
    <xf numFmtId="43" fontId="4" fillId="0" borderId="0" xfId="42" applyFont="1" applyFill="1" applyBorder="1" applyAlignment="1">
      <alignment vertical="center" wrapText="1"/>
    </xf>
    <xf numFmtId="9" fontId="4" fillId="36" borderId="16" xfId="70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43" fontId="40" fillId="0" borderId="0" xfId="42" applyFont="1" applyAlignment="1">
      <alignment vertical="center"/>
    </xf>
    <xf numFmtId="1" fontId="40" fillId="0" borderId="0" xfId="0" applyNumberFormat="1" applyFont="1" applyFill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1" fontId="40" fillId="0" borderId="0" xfId="42" applyNumberFormat="1" applyFont="1" applyAlignment="1">
      <alignment horizontal="center" vertical="center"/>
    </xf>
    <xf numFmtId="43" fontId="4" fillId="16" borderId="0" xfId="42" applyFont="1" applyFill="1" applyBorder="1" applyAlignment="1">
      <alignment/>
    </xf>
    <xf numFmtId="43" fontId="4" fillId="16" borderId="10" xfId="42" applyFont="1" applyFill="1" applyBorder="1" applyAlignment="1">
      <alignment/>
    </xf>
    <xf numFmtId="43" fontId="4" fillId="16" borderId="19" xfId="42" applyFont="1" applyFill="1" applyBorder="1" applyAlignment="1">
      <alignment/>
    </xf>
    <xf numFmtId="0" fontId="0" fillId="16" borderId="0" xfId="0" applyFill="1" applyAlignment="1">
      <alignment/>
    </xf>
    <xf numFmtId="0" fontId="0" fillId="19" borderId="0" xfId="0" applyFill="1" applyAlignment="1">
      <alignment/>
    </xf>
    <xf numFmtId="43" fontId="4" fillId="19" borderId="0" xfId="42" applyFont="1" applyFill="1" applyBorder="1" applyAlignment="1">
      <alignment/>
    </xf>
    <xf numFmtId="43" fontId="4" fillId="38" borderId="0" xfId="42" applyFont="1" applyFill="1" applyBorder="1" applyAlignment="1">
      <alignment horizontal="left" wrapText="1"/>
    </xf>
    <xf numFmtId="0" fontId="4" fillId="38" borderId="0" xfId="63" applyFont="1" applyFill="1" applyBorder="1" applyAlignment="1">
      <alignment horizontal="left" wrapText="1"/>
      <protection/>
    </xf>
    <xf numFmtId="43" fontId="3" fillId="38" borderId="0" xfId="42" applyFont="1" applyFill="1" applyBorder="1" applyAlignment="1">
      <alignment horizontal="left" wrapText="1"/>
    </xf>
    <xf numFmtId="43" fontId="0" fillId="38" borderId="0" xfId="42" applyFont="1" applyFill="1" applyBorder="1" applyAlignment="1">
      <alignment horizontal="left" wrapText="1"/>
    </xf>
    <xf numFmtId="0" fontId="2" fillId="38" borderId="0" xfId="67" applyFont="1" applyFill="1" applyBorder="1" applyAlignment="1">
      <alignment horizontal="left" wrapText="1"/>
      <protection/>
    </xf>
    <xf numFmtId="0" fontId="4" fillId="38" borderId="0" xfId="67" applyFont="1" applyFill="1" applyBorder="1" applyAlignment="1">
      <alignment horizontal="left" wrapText="1"/>
      <protection/>
    </xf>
    <xf numFmtId="0" fontId="3" fillId="38" borderId="0" xfId="67" applyFill="1" applyBorder="1" applyAlignment="1">
      <alignment horizontal="left" wrapText="1"/>
      <protection/>
    </xf>
    <xf numFmtId="0" fontId="4" fillId="38" borderId="0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38" borderId="0" xfId="64" applyFont="1" applyFill="1" applyBorder="1" applyAlignment="1">
      <alignment horizontal="left" wrapText="1"/>
      <protection/>
    </xf>
    <xf numFmtId="0" fontId="0" fillId="38" borderId="0" xfId="0" applyFont="1" applyFill="1" applyBorder="1" applyAlignment="1">
      <alignment horizontal="left" wrapText="1"/>
    </xf>
    <xf numFmtId="0" fontId="4" fillId="38" borderId="0" xfId="65" applyFont="1" applyFill="1" applyBorder="1" applyAlignment="1">
      <alignment horizontal="left" wrapText="1"/>
      <protection/>
    </xf>
    <xf numFmtId="0" fontId="3" fillId="38" borderId="0" xfId="65" applyFont="1" applyFill="1" applyBorder="1" applyAlignment="1">
      <alignment horizontal="left" wrapText="1"/>
      <protection/>
    </xf>
    <xf numFmtId="0" fontId="4" fillId="38" borderId="0" xfId="67" applyFont="1" applyFill="1" applyBorder="1" applyAlignment="1">
      <alignment horizontal="center" vertical="center" wrapText="1"/>
      <protection/>
    </xf>
    <xf numFmtId="0" fontId="4" fillId="38" borderId="0" xfId="67" applyFont="1" applyFill="1" applyBorder="1" applyAlignment="1">
      <alignment horizontal="center" wrapText="1"/>
      <protection/>
    </xf>
    <xf numFmtId="0" fontId="3" fillId="38" borderId="0" xfId="67" applyFont="1" applyFill="1" applyBorder="1" applyAlignment="1">
      <alignment horizontal="center" wrapText="1"/>
      <protection/>
    </xf>
    <xf numFmtId="0" fontId="4" fillId="38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43" fontId="39" fillId="0" borderId="0" xfId="42" applyFont="1" applyAlignment="1">
      <alignment vertical="center"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167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0" fontId="2" fillId="33" borderId="12" xfId="63" applyFont="1" applyFill="1" applyBorder="1" applyAlignment="1">
      <alignment horizontal="center"/>
      <protection/>
    </xf>
    <xf numFmtId="0" fontId="2" fillId="33" borderId="11" xfId="63" applyFont="1" applyFill="1" applyBorder="1" applyAlignment="1">
      <alignment horizontal="center"/>
      <protection/>
    </xf>
    <xf numFmtId="0" fontId="2" fillId="33" borderId="13" xfId="63" applyFont="1" applyFill="1" applyBorder="1" applyAlignment="1">
      <alignment horizontal="center"/>
      <protection/>
    </xf>
    <xf numFmtId="0" fontId="0" fillId="0" borderId="11" xfId="0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7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11" xfId="62"/>
    <cellStyle name="Normal 2" xfId="63"/>
    <cellStyle name="Normal 3" xfId="64"/>
    <cellStyle name="Normal 4" xfId="65"/>
    <cellStyle name="Normal 5" xfId="66"/>
    <cellStyle name="Normal 6" xfId="67"/>
    <cellStyle name="Note" xfId="68"/>
    <cellStyle name="Output" xfId="69"/>
    <cellStyle name="Percent" xfId="70"/>
    <cellStyle name="Percent 2" xfId="71"/>
    <cellStyle name="Percent 3" xfId="72"/>
    <cellStyle name="Percent 4" xfId="73"/>
    <cellStyle name="Percent 5" xfId="74"/>
    <cellStyle name="Percent 6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B12-Simulator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12"/>
      <sheetName val="Economy Names"/>
      <sheetName val="Column Names"/>
      <sheetName val="Topic Names"/>
      <sheetName val="Labe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11"/>
  <sheetViews>
    <sheetView tabSelected="1" zoomScalePageLayoutView="0" workbookViewId="0" topLeftCell="A1">
      <pane xSplit="1" ySplit="5" topLeftCell="B3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140625" defaultRowHeight="15"/>
  <cols>
    <col min="1" max="1" width="29.28125" style="0" customWidth="1"/>
    <col min="6" max="7" width="9.140625" style="0" customWidth="1"/>
    <col min="8" max="8" width="9.57421875" style="21" customWidth="1"/>
    <col min="9" max="20" width="9.140625" style="0" customWidth="1"/>
    <col min="21" max="29" width="9.140625" style="21" customWidth="1"/>
    <col min="30" max="35" width="9.140625" style="0" customWidth="1"/>
    <col min="36" max="36" width="7.7109375" style="0" customWidth="1"/>
    <col min="37" max="40" width="9.140625" style="0" hidden="1" customWidth="1"/>
  </cols>
  <sheetData>
    <row r="1" spans="1:60" s="99" customFormat="1" ht="29.25" customHeight="1">
      <c r="A1" s="98" t="s">
        <v>1379</v>
      </c>
      <c r="C1" s="100"/>
      <c r="D1" s="101"/>
      <c r="E1" s="100"/>
      <c r="F1" s="100"/>
      <c r="J1" s="100"/>
      <c r="K1" s="100"/>
      <c r="L1" s="100"/>
      <c r="O1" s="100"/>
      <c r="U1" s="100"/>
      <c r="V1" s="100"/>
      <c r="Y1" s="100"/>
      <c r="Z1" s="100"/>
      <c r="AA1" s="100"/>
      <c r="AB1" s="100"/>
      <c r="AD1" s="100"/>
      <c r="AE1" s="100"/>
      <c r="AF1" s="100"/>
      <c r="AG1" s="100"/>
      <c r="AJ1" s="100"/>
      <c r="AK1" s="100"/>
      <c r="AL1" s="100"/>
      <c r="AM1" s="102"/>
      <c r="AP1" s="100"/>
      <c r="AQ1" s="100"/>
      <c r="AR1" s="100"/>
      <c r="AS1" s="100"/>
      <c r="AT1" s="100"/>
      <c r="AU1" s="100"/>
      <c r="AV1" s="100"/>
      <c r="AX1" s="100"/>
      <c r="AY1" s="100"/>
      <c r="AZ1" s="100"/>
      <c r="BC1" s="100"/>
      <c r="BE1" s="102"/>
      <c r="BH1" s="100"/>
    </row>
    <row r="2" ht="15"/>
    <row r="3" spans="1:40" ht="15" hidden="1">
      <c r="A3" s="1"/>
      <c r="B3" s="104" t="s">
        <v>0</v>
      </c>
      <c r="C3" s="104"/>
      <c r="D3" s="104"/>
      <c r="E3" s="105"/>
      <c r="F3" s="103" t="s">
        <v>1</v>
      </c>
      <c r="G3" s="104"/>
      <c r="H3" s="105"/>
      <c r="I3" s="103" t="s">
        <v>2</v>
      </c>
      <c r="J3" s="104"/>
      <c r="K3" s="105"/>
      <c r="L3" s="103" t="s">
        <v>3</v>
      </c>
      <c r="M3" s="104"/>
      <c r="N3" s="104"/>
      <c r="O3" s="104"/>
      <c r="P3" s="105"/>
      <c r="Q3" s="103" t="s">
        <v>4</v>
      </c>
      <c r="R3" s="104"/>
      <c r="S3" s="104"/>
      <c r="T3" s="105"/>
      <c r="U3" s="103" t="s">
        <v>5</v>
      </c>
      <c r="V3" s="104"/>
      <c r="W3" s="105"/>
      <c r="X3" s="103" t="s">
        <v>6</v>
      </c>
      <c r="Y3" s="104"/>
      <c r="Z3" s="104"/>
      <c r="AA3" s="104"/>
      <c r="AB3" s="104"/>
      <c r="AC3" s="105"/>
      <c r="AD3" s="103" t="s">
        <v>7</v>
      </c>
      <c r="AE3" s="104"/>
      <c r="AF3" s="105"/>
      <c r="AG3" s="103" t="s">
        <v>229</v>
      </c>
      <c r="AH3" s="104"/>
      <c r="AI3" s="105"/>
      <c r="AK3" s="24"/>
      <c r="AL3" s="23"/>
      <c r="AM3" s="23"/>
      <c r="AN3" s="23"/>
    </row>
    <row r="4" spans="1:40" ht="15">
      <c r="A4" s="1"/>
      <c r="B4" s="104" t="str">
        <f>HLOOKUP(B3,'Topic Names'!$A$2:$K$8,'Economy Names'!$K$1)</f>
        <v>Starting a Business</v>
      </c>
      <c r="C4" s="104"/>
      <c r="D4" s="104"/>
      <c r="E4" s="105"/>
      <c r="F4" s="103" t="str">
        <f>HLOOKUP(F3,'Topic Names'!$A$2:$K$8,'Economy Names'!$K$1)</f>
        <v>Dealing with Licenses</v>
      </c>
      <c r="G4" s="104"/>
      <c r="H4" s="105"/>
      <c r="I4" s="103" t="str">
        <f>HLOOKUP(I3,'Topic Names'!$A$2:$K$8,'Economy Names'!$K$1)</f>
        <v>Registering Property</v>
      </c>
      <c r="J4" s="104"/>
      <c r="K4" s="105"/>
      <c r="L4" s="103" t="str">
        <f>HLOOKUP(L3,'Topic Names'!$A$2:$K$8,'Economy Names'!$K$1)</f>
        <v>Getting Credit</v>
      </c>
      <c r="M4" s="104"/>
      <c r="N4" s="104"/>
      <c r="O4" s="104"/>
      <c r="P4" s="105"/>
      <c r="Q4" s="103" t="str">
        <f>HLOOKUP(Q3,'Topic Names'!$A$2:$K$8,'Economy Names'!$K$1)</f>
        <v>Protecting Investors</v>
      </c>
      <c r="R4" s="104"/>
      <c r="S4" s="104"/>
      <c r="T4" s="105"/>
      <c r="U4" s="103" t="str">
        <f>HLOOKUP(U3,'Topic Names'!$A$2:$K$8,'Economy Names'!$K$1)</f>
        <v>Paying Taxes</v>
      </c>
      <c r="V4" s="104"/>
      <c r="W4" s="105"/>
      <c r="X4" s="103" t="str">
        <f>HLOOKUP(X3,'Topic Names'!$A$2:$K$8,'Economy Names'!$K$1)</f>
        <v>Trading Across Borders</v>
      </c>
      <c r="Y4" s="104"/>
      <c r="Z4" s="104"/>
      <c r="AA4" s="104"/>
      <c r="AB4" s="104"/>
      <c r="AC4" s="105"/>
      <c r="AD4" s="103" t="str">
        <f>HLOOKUP(AD3,'Topic Names'!$A$2:$K$8,'Economy Names'!$K$1)</f>
        <v>Enforcing Contracts</v>
      </c>
      <c r="AE4" s="104"/>
      <c r="AF4" s="105"/>
      <c r="AG4" s="103" t="str">
        <f>HLOOKUP(AG3,'Topic Names'!$A$2:$K$8,'Economy Names'!$K$1)</f>
        <v>Resolving Insolvency</v>
      </c>
      <c r="AH4" s="104"/>
      <c r="AI4" s="105"/>
      <c r="AK4" s="24"/>
      <c r="AL4" s="23"/>
      <c r="AM4" s="23"/>
      <c r="AN4" s="23"/>
    </row>
    <row r="5" spans="1:40" ht="90">
      <c r="A5" s="2" t="str">
        <f>INDEX('Column Names'!A1:A7,'Economy Names'!$K$1,1)</f>
        <v>Economy</v>
      </c>
      <c r="B5" s="2" t="str">
        <f>INDEX('Column Names'!B1:B7,'Economy Names'!$K$1,1)</f>
        <v>Procedures (number)</v>
      </c>
      <c r="C5" s="2" t="str">
        <f>INDEX('Column Names'!C1:C7,'Economy Names'!$K$1,1)</f>
        <v>Time (days)</v>
      </c>
      <c r="D5" s="2" t="str">
        <f>INDEX('Column Names'!D1:D7,'Economy Names'!$K$1,1)</f>
        <v>Cost (% of income per capita)</v>
      </c>
      <c r="E5" s="2" t="str">
        <f>INDEX('Column Names'!E1:E7,'Economy Names'!$K$1,1)</f>
        <v>Min. capital (% of income per capita)</v>
      </c>
      <c r="F5" s="2" t="str">
        <f>INDEX('Column Names'!F1:F7,'Economy Names'!$K$1,1)</f>
        <v>Procedures (number)</v>
      </c>
      <c r="G5" s="2" t="str">
        <f>INDEX('Column Names'!G1:G7,'Economy Names'!$K$1,1)</f>
        <v>Time (days)</v>
      </c>
      <c r="H5" s="2" t="str">
        <f>INDEX('Column Names'!H1:H7,'Economy Names'!$K$1,1)</f>
        <v>Cost (% of income per capita)</v>
      </c>
      <c r="I5" s="2" t="str">
        <f>INDEX('Column Names'!I1:I7,'Economy Names'!$K$1,1)</f>
        <v>Procedures (number)</v>
      </c>
      <c r="J5" s="2" t="str">
        <f>INDEX('Column Names'!J1:J7,'Economy Names'!$K$1,1)</f>
        <v>Time (days)</v>
      </c>
      <c r="K5" s="2" t="str">
        <f>INDEX('Column Names'!K1:K7,'Economy Names'!$K$1,1)</f>
        <v>Cost (% of property value)</v>
      </c>
      <c r="L5" s="2" t="str">
        <f>INDEX('Column Names'!L1:L7,'Economy Names'!$K$1,1)</f>
        <v>Credit Information Index</v>
      </c>
      <c r="M5" s="2" t="str">
        <f>INDEX('Column Names'!M1:M7,'Economy Names'!$K$1,1)</f>
        <v>Private bureau coverage (% of adults)</v>
      </c>
      <c r="N5" s="2" t="str">
        <f>INDEX('Column Names'!N1:N7,'Economy Names'!$K$1,1)</f>
        <v>Public bureau coverage (% of adults)</v>
      </c>
      <c r="O5" s="2" t="str">
        <f>INDEX('Column Names'!O1:O7,'Economy Names'!$K$1,1)</f>
        <v>Legal Rights Index</v>
      </c>
      <c r="P5" s="2" t="str">
        <f>INDEX('Column Names'!P1:P7,'Economy Names'!$K$1,1)</f>
        <v>Sum getting credit</v>
      </c>
      <c r="Q5" s="2" t="str">
        <f>INDEX('Column Names'!Q1:Q7,'Economy Names'!$K$1,1)</f>
        <v>Disclosure Index</v>
      </c>
      <c r="R5" s="2" t="str">
        <f>INDEX('Column Names'!R1:R7,'Economy Names'!$K$1,1)</f>
        <v>Director Liability Index</v>
      </c>
      <c r="S5" s="2" t="str">
        <f>INDEX('Column Names'!S1:S7,'Economy Names'!$K$1,1)</f>
        <v>Shareholder Suits Index</v>
      </c>
      <c r="T5" s="2" t="str">
        <f>INDEX('Column Names'!T1:T7,'Economy Names'!$K$1,1)</f>
        <v>Investor Protection Index</v>
      </c>
      <c r="U5" s="2" t="str">
        <f>INDEX('Column Names'!U1:U7,'Economy Names'!$K$1,1)</f>
        <v>Payments (number)</v>
      </c>
      <c r="V5" s="2" t="str">
        <f>INDEX('Column Names'!V1:V7,'Economy Names'!$K$1,1)</f>
        <v>Time (hours)</v>
      </c>
      <c r="W5" s="2" t="str">
        <f>INDEX('Column Names'!W1:W7,'Economy Names'!$K$1,1)</f>
        <v>Total tax rate (% profit)</v>
      </c>
      <c r="X5" s="2" t="str">
        <f>INDEX('Column Names'!X1:X7,'Economy Names'!$K$1,1)</f>
        <v>Documents for export (number)</v>
      </c>
      <c r="Y5" s="2" t="str">
        <f>INDEX('Column Names'!Y1:Y7,'Economy Names'!$K$1,1)</f>
        <v>Time for export (days)</v>
      </c>
      <c r="Z5" s="2" t="str">
        <f>INDEX('Column Names'!Z1:Z7,'Economy Names'!$K$1,1)</f>
        <v>Cost to export (US$ per container)</v>
      </c>
      <c r="AA5" s="2" t="str">
        <f>INDEX('Column Names'!AA1:AA7,'Economy Names'!$K$1,1)</f>
        <v>Documents for import (number)</v>
      </c>
      <c r="AB5" s="2" t="str">
        <f>INDEX('Column Names'!AB1:AB7,'Economy Names'!$K$1,1)</f>
        <v>Time for import (days)</v>
      </c>
      <c r="AC5" s="2" t="str">
        <f>INDEX('Column Names'!AC1:AC7,'Economy Names'!$K$1,1)</f>
        <v>Cost to import (US$ per container)</v>
      </c>
      <c r="AD5" s="2" t="str">
        <f>INDEX('Column Names'!AD1:AD7,'Economy Names'!$K$1,1)</f>
        <v>Procedures (number)</v>
      </c>
      <c r="AE5" s="2" t="str">
        <f>INDEX('Column Names'!AE1:AE7,'Economy Names'!$K$1,1)</f>
        <v>Time (days)</v>
      </c>
      <c r="AF5" s="2" t="str">
        <f>INDEX('Column Names'!AF1:AF7,'Economy Names'!$K$1,1)</f>
        <v>Cost (% of debt)</v>
      </c>
      <c r="AG5" s="2" t="str">
        <f>INDEX('Column Names'!AG1:AG7,'Economy Names'!$K$1,1)</f>
        <v>Time (years)</v>
      </c>
      <c r="AH5" s="2" t="str">
        <f>INDEX('Column Names'!AH1:AH7,'Economy Names'!$K$1,1)</f>
        <v>Cost (% of estate)</v>
      </c>
      <c r="AI5" s="2" t="str">
        <f>INDEX('Column Names'!AI1:AI7,'Economy Names'!$K$1,1)</f>
        <v>Recovery rate (cents on the dollar)</v>
      </c>
      <c r="AK5" s="23" t="s">
        <v>231</v>
      </c>
      <c r="AL5" s="23" t="s">
        <v>234</v>
      </c>
      <c r="AM5" s="23" t="s">
        <v>232</v>
      </c>
      <c r="AN5" s="23" t="s">
        <v>233</v>
      </c>
    </row>
    <row r="6" spans="1:40" s="21" customFormat="1" ht="15">
      <c r="A6" s="27" t="str">
        <f>'Economy Names'!H2</f>
        <v>Afghanistan</v>
      </c>
      <c r="B6" s="30">
        <v>0</v>
      </c>
      <c r="C6" s="30">
        <v>0</v>
      </c>
      <c r="D6" s="30">
        <v>0</v>
      </c>
      <c r="E6" s="30">
        <v>0</v>
      </c>
      <c r="F6" s="31">
        <v>0</v>
      </c>
      <c r="G6" s="13">
        <v>0</v>
      </c>
      <c r="H6" s="13">
        <v>0</v>
      </c>
      <c r="I6" s="31">
        <v>0</v>
      </c>
      <c r="J6" s="13">
        <v>0</v>
      </c>
      <c r="K6" s="13">
        <v>0</v>
      </c>
      <c r="L6" s="31">
        <v>0</v>
      </c>
      <c r="M6" s="13">
        <v>0</v>
      </c>
      <c r="N6" s="13">
        <v>0</v>
      </c>
      <c r="O6" s="13">
        <v>0</v>
      </c>
      <c r="P6" s="13">
        <v>0</v>
      </c>
      <c r="Q6" s="31">
        <v>0</v>
      </c>
      <c r="R6" s="13">
        <v>0</v>
      </c>
      <c r="S6" s="13">
        <v>0</v>
      </c>
      <c r="T6" s="13">
        <v>0</v>
      </c>
      <c r="U6" s="31">
        <v>0</v>
      </c>
      <c r="V6" s="13">
        <v>0</v>
      </c>
      <c r="W6" s="13">
        <v>0</v>
      </c>
      <c r="X6" s="31">
        <v>-2</v>
      </c>
      <c r="Y6" s="13">
        <v>0</v>
      </c>
      <c r="Z6" s="13">
        <v>-320</v>
      </c>
      <c r="AA6" s="13">
        <v>-1</v>
      </c>
      <c r="AB6" s="13">
        <v>0</v>
      </c>
      <c r="AC6" s="13">
        <v>0</v>
      </c>
      <c r="AD6" s="31">
        <v>0</v>
      </c>
      <c r="AE6" s="13">
        <v>0</v>
      </c>
      <c r="AF6" s="13">
        <v>0</v>
      </c>
      <c r="AG6" s="32" t="e">
        <v>#VALUE!</v>
      </c>
      <c r="AH6" s="26" t="e">
        <v>#VALUE!</v>
      </c>
      <c r="AI6" s="74">
        <v>26.010701545778836</v>
      </c>
      <c r="AK6" s="21">
        <v>0</v>
      </c>
      <c r="AM6" s="21">
        <v>0</v>
      </c>
      <c r="AN6" s="21">
        <v>1</v>
      </c>
    </row>
    <row r="7" spans="1:40" s="21" customFormat="1" ht="15">
      <c r="A7" s="27" t="str">
        <f>'Economy Names'!H3</f>
        <v>Albania</v>
      </c>
      <c r="B7" s="30">
        <v>0</v>
      </c>
      <c r="C7" s="30">
        <v>0</v>
      </c>
      <c r="D7" s="30">
        <v>14.599999999999998</v>
      </c>
      <c r="E7" s="30">
        <v>0</v>
      </c>
      <c r="F7" s="31">
        <v>0</v>
      </c>
      <c r="G7" s="13">
        <v>0</v>
      </c>
      <c r="H7" s="13">
        <v>0</v>
      </c>
      <c r="I7" s="31">
        <v>0</v>
      </c>
      <c r="J7" s="13">
        <v>0</v>
      </c>
      <c r="K7" s="13">
        <v>9.4</v>
      </c>
      <c r="L7" s="31">
        <v>0</v>
      </c>
      <c r="M7" s="13">
        <v>0</v>
      </c>
      <c r="N7" s="13">
        <v>0</v>
      </c>
      <c r="O7" s="13">
        <v>0</v>
      </c>
      <c r="P7" s="13">
        <v>0</v>
      </c>
      <c r="Q7" s="31">
        <v>0</v>
      </c>
      <c r="R7" s="13">
        <v>0</v>
      </c>
      <c r="S7" s="13">
        <v>0</v>
      </c>
      <c r="T7" s="13">
        <v>0</v>
      </c>
      <c r="U7" s="31">
        <v>0</v>
      </c>
      <c r="V7" s="13">
        <v>0</v>
      </c>
      <c r="W7" s="13">
        <v>0</v>
      </c>
      <c r="X7" s="31">
        <v>0</v>
      </c>
      <c r="Y7" s="13">
        <v>0</v>
      </c>
      <c r="Z7" s="13">
        <v>0</v>
      </c>
      <c r="AA7" s="13">
        <v>-1</v>
      </c>
      <c r="AB7" s="13">
        <v>0</v>
      </c>
      <c r="AC7" s="13">
        <v>0</v>
      </c>
      <c r="AD7" s="31">
        <v>0</v>
      </c>
      <c r="AE7" s="13">
        <v>0</v>
      </c>
      <c r="AF7" s="13">
        <v>-3</v>
      </c>
      <c r="AG7" s="32" t="e">
        <v>#VALUE!</v>
      </c>
      <c r="AH7" s="26" t="e">
        <v>#VALUE!</v>
      </c>
      <c r="AI7" s="74">
        <v>38.91588894884098</v>
      </c>
      <c r="AK7" s="21">
        <v>0</v>
      </c>
      <c r="AM7" s="21">
        <v>0</v>
      </c>
      <c r="AN7" s="21">
        <v>1</v>
      </c>
    </row>
    <row r="8" spans="1:40" s="21" customFormat="1" ht="15">
      <c r="A8" s="27" t="str">
        <f>'Economy Names'!H4</f>
        <v>Algeria</v>
      </c>
      <c r="B8" s="30">
        <v>0</v>
      </c>
      <c r="C8" s="30">
        <v>1</v>
      </c>
      <c r="D8" s="30">
        <v>0</v>
      </c>
      <c r="E8" s="30">
        <v>0</v>
      </c>
      <c r="F8" s="31">
        <v>0</v>
      </c>
      <c r="G8" s="13">
        <v>0</v>
      </c>
      <c r="H8" s="13">
        <v>0</v>
      </c>
      <c r="I8" s="31">
        <v>-1</v>
      </c>
      <c r="J8" s="13">
        <v>1</v>
      </c>
      <c r="K8" s="13">
        <v>0</v>
      </c>
      <c r="L8" s="31">
        <v>0</v>
      </c>
      <c r="M8" s="13">
        <v>0</v>
      </c>
      <c r="N8" s="13">
        <v>0</v>
      </c>
      <c r="O8" s="13">
        <v>0</v>
      </c>
      <c r="P8" s="13">
        <v>0</v>
      </c>
      <c r="Q8" s="31">
        <v>0</v>
      </c>
      <c r="R8" s="13">
        <v>0</v>
      </c>
      <c r="S8" s="13">
        <v>0</v>
      </c>
      <c r="T8" s="13">
        <v>0</v>
      </c>
      <c r="U8" s="31">
        <v>-5</v>
      </c>
      <c r="V8" s="13">
        <v>0</v>
      </c>
      <c r="W8" s="13">
        <v>0</v>
      </c>
      <c r="X8" s="31">
        <v>0</v>
      </c>
      <c r="Y8" s="13">
        <v>0</v>
      </c>
      <c r="Z8" s="13">
        <v>0</v>
      </c>
      <c r="AA8" s="13">
        <v>0</v>
      </c>
      <c r="AB8" s="13">
        <v>0</v>
      </c>
      <c r="AC8" s="13">
        <v>-110</v>
      </c>
      <c r="AD8" s="31">
        <v>-1</v>
      </c>
      <c r="AE8" s="13">
        <v>0</v>
      </c>
      <c r="AF8" s="13">
        <v>0</v>
      </c>
      <c r="AG8" s="32">
        <v>0</v>
      </c>
      <c r="AH8" s="26">
        <v>0</v>
      </c>
      <c r="AI8" s="33">
        <v>0</v>
      </c>
      <c r="AK8" s="21">
        <v>0</v>
      </c>
      <c r="AM8" s="21">
        <v>0</v>
      </c>
      <c r="AN8" s="21">
        <v>0</v>
      </c>
    </row>
    <row r="9" spans="1:40" s="21" customFormat="1" ht="15">
      <c r="A9" s="27" t="str">
        <f>'Economy Names'!H5</f>
        <v>Angola</v>
      </c>
      <c r="B9" s="30">
        <v>0</v>
      </c>
      <c r="C9" s="30">
        <v>0</v>
      </c>
      <c r="D9" s="30">
        <v>0</v>
      </c>
      <c r="E9" s="30">
        <v>0</v>
      </c>
      <c r="F9" s="31">
        <v>0</v>
      </c>
      <c r="G9" s="13">
        <v>0</v>
      </c>
      <c r="H9" s="13">
        <v>0</v>
      </c>
      <c r="I9" s="31">
        <v>0</v>
      </c>
      <c r="J9" s="13">
        <v>0</v>
      </c>
      <c r="K9" s="13">
        <v>0</v>
      </c>
      <c r="L9" s="31">
        <v>0</v>
      </c>
      <c r="M9" s="13">
        <v>0</v>
      </c>
      <c r="N9" s="13">
        <v>0</v>
      </c>
      <c r="O9" s="72">
        <v>-1</v>
      </c>
      <c r="P9" s="13">
        <v>-1</v>
      </c>
      <c r="Q9" s="31">
        <v>0</v>
      </c>
      <c r="R9" s="13">
        <v>0</v>
      </c>
      <c r="S9" s="13">
        <v>0</v>
      </c>
      <c r="T9" s="13">
        <v>0</v>
      </c>
      <c r="U9" s="31">
        <v>0</v>
      </c>
      <c r="V9" s="13">
        <v>0</v>
      </c>
      <c r="W9" s="13">
        <v>0</v>
      </c>
      <c r="X9" s="31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31">
        <v>0</v>
      </c>
      <c r="AE9" s="13">
        <v>0</v>
      </c>
      <c r="AF9" s="13">
        <v>0</v>
      </c>
      <c r="AG9" s="32">
        <v>0</v>
      </c>
      <c r="AH9" s="26">
        <v>0</v>
      </c>
      <c r="AI9" s="33">
        <v>0</v>
      </c>
      <c r="AK9" s="21">
        <v>0</v>
      </c>
      <c r="AM9" s="21">
        <v>1</v>
      </c>
      <c r="AN9" s="21">
        <v>0</v>
      </c>
    </row>
    <row r="10" spans="1:40" s="21" customFormat="1" ht="15">
      <c r="A10" s="27" t="str">
        <f>'Economy Names'!H6</f>
        <v>Antigua and Barbuda</v>
      </c>
      <c r="B10" s="30">
        <v>0</v>
      </c>
      <c r="C10" s="30">
        <v>0</v>
      </c>
      <c r="D10" s="30">
        <v>0</v>
      </c>
      <c r="E10" s="30">
        <v>0</v>
      </c>
      <c r="F10" s="31">
        <v>0</v>
      </c>
      <c r="G10" s="13">
        <v>0</v>
      </c>
      <c r="H10" s="13">
        <v>0</v>
      </c>
      <c r="I10" s="31">
        <v>0</v>
      </c>
      <c r="J10" s="13">
        <v>0</v>
      </c>
      <c r="K10" s="13">
        <v>0</v>
      </c>
      <c r="L10" s="31">
        <v>0</v>
      </c>
      <c r="M10" s="13">
        <v>0</v>
      </c>
      <c r="N10" s="13">
        <v>0</v>
      </c>
      <c r="O10" s="72">
        <v>1</v>
      </c>
      <c r="P10" s="13">
        <v>1</v>
      </c>
      <c r="Q10" s="31">
        <v>0</v>
      </c>
      <c r="R10" s="13">
        <v>0</v>
      </c>
      <c r="S10" s="13">
        <v>0</v>
      </c>
      <c r="T10" s="13">
        <v>0</v>
      </c>
      <c r="U10" s="31">
        <v>1</v>
      </c>
      <c r="V10" s="13">
        <v>0</v>
      </c>
      <c r="W10" s="13">
        <v>0</v>
      </c>
      <c r="X10" s="31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31">
        <v>0</v>
      </c>
      <c r="AE10" s="13">
        <v>0</v>
      </c>
      <c r="AF10" s="13">
        <v>0</v>
      </c>
      <c r="AG10" s="32">
        <v>0</v>
      </c>
      <c r="AH10" s="26">
        <v>0</v>
      </c>
      <c r="AI10" s="33">
        <v>0</v>
      </c>
      <c r="AK10" s="21">
        <v>0</v>
      </c>
      <c r="AM10" s="21">
        <v>1</v>
      </c>
      <c r="AN10" s="21">
        <v>0</v>
      </c>
    </row>
    <row r="11" spans="1:40" s="21" customFormat="1" ht="15">
      <c r="A11" s="27" t="str">
        <f>'Economy Names'!H7</f>
        <v>Argentina</v>
      </c>
      <c r="B11" s="30">
        <v>0</v>
      </c>
      <c r="C11" s="30">
        <v>0</v>
      </c>
      <c r="D11" s="30">
        <v>0</v>
      </c>
      <c r="E11" s="30">
        <v>0</v>
      </c>
      <c r="F11" s="31">
        <v>0</v>
      </c>
      <c r="G11" s="13">
        <v>0</v>
      </c>
      <c r="H11" s="13">
        <v>0</v>
      </c>
      <c r="I11" s="31">
        <v>0</v>
      </c>
      <c r="J11" s="13">
        <v>0</v>
      </c>
      <c r="K11" s="13">
        <v>0</v>
      </c>
      <c r="L11" s="31">
        <v>0</v>
      </c>
      <c r="M11" s="13">
        <v>0</v>
      </c>
      <c r="N11" s="13">
        <v>0</v>
      </c>
      <c r="O11" s="13">
        <v>0</v>
      </c>
      <c r="P11" s="13">
        <v>0</v>
      </c>
      <c r="Q11" s="31">
        <v>0</v>
      </c>
      <c r="R11" s="13">
        <v>0</v>
      </c>
      <c r="S11" s="13">
        <v>0</v>
      </c>
      <c r="T11" s="13">
        <v>0</v>
      </c>
      <c r="U11" s="31">
        <v>0</v>
      </c>
      <c r="V11" s="13">
        <v>0</v>
      </c>
      <c r="W11" s="13">
        <v>0</v>
      </c>
      <c r="X11" s="31">
        <v>-2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31">
        <v>0</v>
      </c>
      <c r="AE11" s="13">
        <v>0</v>
      </c>
      <c r="AF11" s="13">
        <v>0</v>
      </c>
      <c r="AG11" s="32">
        <v>0</v>
      </c>
      <c r="AH11" s="26">
        <v>0</v>
      </c>
      <c r="AI11" s="33">
        <v>0</v>
      </c>
      <c r="AK11" s="21">
        <v>0</v>
      </c>
      <c r="AM11" s="21">
        <v>0</v>
      </c>
      <c r="AN11" s="21">
        <v>0</v>
      </c>
    </row>
    <row r="12" spans="1:40" s="21" customFormat="1" ht="15">
      <c r="A12" s="27" t="str">
        <f>'Economy Names'!H8</f>
        <v>Armenia</v>
      </c>
      <c r="B12" s="30">
        <v>-1</v>
      </c>
      <c r="C12" s="30">
        <v>-1</v>
      </c>
      <c r="D12" s="30">
        <v>0</v>
      </c>
      <c r="E12" s="30">
        <v>0</v>
      </c>
      <c r="F12" s="31">
        <v>0</v>
      </c>
      <c r="G12" s="13">
        <v>0</v>
      </c>
      <c r="H12" s="13">
        <v>0</v>
      </c>
      <c r="I12" s="31">
        <v>0</v>
      </c>
      <c r="J12" s="13">
        <v>0</v>
      </c>
      <c r="K12" s="13">
        <v>0</v>
      </c>
      <c r="L12" s="31">
        <v>0</v>
      </c>
      <c r="M12" s="13">
        <v>0</v>
      </c>
      <c r="N12" s="13">
        <v>0</v>
      </c>
      <c r="O12" s="13">
        <v>0</v>
      </c>
      <c r="P12" s="13">
        <v>0</v>
      </c>
      <c r="Q12" s="31">
        <v>0</v>
      </c>
      <c r="R12" s="13">
        <v>0</v>
      </c>
      <c r="S12" s="13">
        <v>0</v>
      </c>
      <c r="T12" s="13">
        <v>0</v>
      </c>
      <c r="U12" s="31">
        <v>0</v>
      </c>
      <c r="V12" s="13">
        <v>0</v>
      </c>
      <c r="W12" s="13">
        <v>0</v>
      </c>
      <c r="X12" s="31">
        <v>2</v>
      </c>
      <c r="Y12" s="13">
        <v>0</v>
      </c>
      <c r="Z12" s="13">
        <v>0</v>
      </c>
      <c r="AA12" s="13">
        <v>2</v>
      </c>
      <c r="AB12" s="13">
        <v>0</v>
      </c>
      <c r="AC12" s="13">
        <v>0</v>
      </c>
      <c r="AD12" s="31">
        <v>0</v>
      </c>
      <c r="AE12" s="13">
        <v>0</v>
      </c>
      <c r="AF12" s="13">
        <v>0</v>
      </c>
      <c r="AG12" s="32">
        <v>0</v>
      </c>
      <c r="AH12" s="26">
        <v>0</v>
      </c>
      <c r="AI12" s="33">
        <v>0</v>
      </c>
      <c r="AK12" s="21">
        <v>0</v>
      </c>
      <c r="AM12" s="21">
        <v>1</v>
      </c>
      <c r="AN12" s="21">
        <v>0</v>
      </c>
    </row>
    <row r="13" spans="1:40" s="21" customFormat="1" ht="15">
      <c r="A13" s="27" t="str">
        <f>'Economy Names'!H9</f>
        <v>Australia</v>
      </c>
      <c r="B13" s="30">
        <v>0</v>
      </c>
      <c r="C13" s="30">
        <v>0</v>
      </c>
      <c r="D13" s="30">
        <v>0</v>
      </c>
      <c r="E13" s="30">
        <v>0</v>
      </c>
      <c r="F13" s="31">
        <v>0</v>
      </c>
      <c r="G13" s="13">
        <v>0</v>
      </c>
      <c r="H13" s="13">
        <v>0</v>
      </c>
      <c r="I13" s="31">
        <v>0</v>
      </c>
      <c r="J13" s="13">
        <v>0</v>
      </c>
      <c r="K13" s="13">
        <v>0</v>
      </c>
      <c r="L13" s="31">
        <v>0</v>
      </c>
      <c r="M13" s="13">
        <v>0</v>
      </c>
      <c r="N13" s="13">
        <v>0</v>
      </c>
      <c r="O13" s="13">
        <v>0</v>
      </c>
      <c r="P13" s="13">
        <v>0</v>
      </c>
      <c r="Q13" s="31">
        <v>0</v>
      </c>
      <c r="R13" s="13">
        <v>0</v>
      </c>
      <c r="S13" s="13">
        <v>0</v>
      </c>
      <c r="T13" s="13">
        <v>0</v>
      </c>
      <c r="U13" s="31">
        <v>0</v>
      </c>
      <c r="V13" s="13">
        <v>0</v>
      </c>
      <c r="W13" s="13">
        <v>0</v>
      </c>
      <c r="X13" s="31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31">
        <v>0</v>
      </c>
      <c r="AE13" s="13">
        <v>0</v>
      </c>
      <c r="AF13" s="13">
        <v>0</v>
      </c>
      <c r="AG13" s="32">
        <v>0</v>
      </c>
      <c r="AH13" s="26">
        <v>0</v>
      </c>
      <c r="AI13" s="33">
        <v>0</v>
      </c>
      <c r="AK13" s="21">
        <v>0</v>
      </c>
      <c r="AM13" s="21">
        <v>0</v>
      </c>
      <c r="AN13" s="21">
        <v>0</v>
      </c>
    </row>
    <row r="14" spans="1:40" s="21" customFormat="1" ht="15">
      <c r="A14" s="27" t="str">
        <f>'Economy Names'!H10</f>
        <v>Austria</v>
      </c>
      <c r="B14" s="30">
        <v>0</v>
      </c>
      <c r="C14" s="30">
        <v>0</v>
      </c>
      <c r="D14" s="30">
        <v>0</v>
      </c>
      <c r="E14" s="30">
        <v>0</v>
      </c>
      <c r="F14" s="31">
        <v>0</v>
      </c>
      <c r="G14" s="13">
        <v>0</v>
      </c>
      <c r="H14" s="13">
        <v>0</v>
      </c>
      <c r="I14" s="31">
        <v>0</v>
      </c>
      <c r="J14" s="13">
        <v>0</v>
      </c>
      <c r="K14" s="13">
        <v>0</v>
      </c>
      <c r="L14" s="31">
        <v>0</v>
      </c>
      <c r="M14" s="13">
        <v>0</v>
      </c>
      <c r="N14" s="13">
        <v>0</v>
      </c>
      <c r="O14" s="13">
        <v>0</v>
      </c>
      <c r="P14" s="13">
        <v>0</v>
      </c>
      <c r="Q14" s="31">
        <v>0</v>
      </c>
      <c r="R14" s="13">
        <v>0</v>
      </c>
      <c r="S14" s="13">
        <v>0</v>
      </c>
      <c r="T14" s="13">
        <v>0</v>
      </c>
      <c r="U14" s="31">
        <v>-8</v>
      </c>
      <c r="V14" s="13">
        <v>0</v>
      </c>
      <c r="W14" s="13">
        <v>-1.6000000000000014</v>
      </c>
      <c r="X14" s="31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31">
        <v>0</v>
      </c>
      <c r="AE14" s="13">
        <v>0</v>
      </c>
      <c r="AF14" s="13">
        <v>0</v>
      </c>
      <c r="AG14" s="32">
        <v>0</v>
      </c>
      <c r="AH14" s="26">
        <v>0</v>
      </c>
      <c r="AI14" s="33">
        <v>0</v>
      </c>
      <c r="AK14" s="21">
        <v>0</v>
      </c>
      <c r="AM14" s="21">
        <v>0</v>
      </c>
      <c r="AN14" s="21">
        <v>0</v>
      </c>
    </row>
    <row r="15" spans="1:40" s="21" customFormat="1" ht="15">
      <c r="A15" s="27" t="str">
        <f>'Economy Names'!H11</f>
        <v>Azerbaijan</v>
      </c>
      <c r="B15" s="30">
        <v>0</v>
      </c>
      <c r="C15" s="30">
        <v>0</v>
      </c>
      <c r="D15" s="30">
        <v>0</v>
      </c>
      <c r="E15" s="30">
        <v>0</v>
      </c>
      <c r="F15" s="31">
        <v>0</v>
      </c>
      <c r="G15" s="13">
        <v>0</v>
      </c>
      <c r="H15" s="13">
        <v>0</v>
      </c>
      <c r="I15" s="31">
        <v>0</v>
      </c>
      <c r="J15" s="13">
        <v>0</v>
      </c>
      <c r="K15" s="13">
        <v>0</v>
      </c>
      <c r="L15" s="31">
        <v>0</v>
      </c>
      <c r="M15" s="13">
        <v>0</v>
      </c>
      <c r="N15" s="13">
        <v>0</v>
      </c>
      <c r="O15" s="13">
        <v>0</v>
      </c>
      <c r="P15" s="13">
        <v>0</v>
      </c>
      <c r="Q15" s="31">
        <v>0</v>
      </c>
      <c r="R15" s="13">
        <v>0</v>
      </c>
      <c r="S15" s="13">
        <v>0</v>
      </c>
      <c r="T15" s="13">
        <v>0</v>
      </c>
      <c r="U15" s="31">
        <v>0</v>
      </c>
      <c r="V15" s="13">
        <v>0</v>
      </c>
      <c r="W15" s="13">
        <v>0</v>
      </c>
      <c r="X15" s="31">
        <v>-1</v>
      </c>
      <c r="Y15" s="13">
        <v>-5</v>
      </c>
      <c r="Z15" s="13">
        <v>0</v>
      </c>
      <c r="AA15" s="13">
        <v>-4</v>
      </c>
      <c r="AB15" s="13">
        <v>-4</v>
      </c>
      <c r="AC15" s="13">
        <v>0</v>
      </c>
      <c r="AD15" s="31">
        <v>0</v>
      </c>
      <c r="AE15" s="13">
        <v>0</v>
      </c>
      <c r="AF15" s="13">
        <v>0</v>
      </c>
      <c r="AG15" s="32">
        <v>0</v>
      </c>
      <c r="AH15" s="26">
        <v>0</v>
      </c>
      <c r="AI15" s="33">
        <v>0</v>
      </c>
      <c r="AK15" s="21">
        <v>0</v>
      </c>
      <c r="AM15" s="21">
        <v>0</v>
      </c>
      <c r="AN15" s="21">
        <v>0</v>
      </c>
    </row>
    <row r="16" spans="1:40" s="21" customFormat="1" ht="15">
      <c r="A16" s="27" t="str">
        <f>'Economy Names'!H12</f>
        <v>Bahamas, The</v>
      </c>
      <c r="B16" s="30">
        <v>0</v>
      </c>
      <c r="C16" s="30">
        <v>0</v>
      </c>
      <c r="D16" s="30">
        <v>0</v>
      </c>
      <c r="E16" s="30">
        <v>0</v>
      </c>
      <c r="F16" s="31">
        <v>2</v>
      </c>
      <c r="G16" s="13">
        <v>2</v>
      </c>
      <c r="H16" s="13">
        <v>-1.6999999999999886</v>
      </c>
      <c r="I16" s="31">
        <v>0</v>
      </c>
      <c r="J16" s="13">
        <v>74</v>
      </c>
      <c r="K16" s="13">
        <v>0</v>
      </c>
      <c r="L16" s="31">
        <v>0</v>
      </c>
      <c r="M16" s="13">
        <v>0</v>
      </c>
      <c r="N16" s="13">
        <v>0</v>
      </c>
      <c r="O16" s="13">
        <v>0</v>
      </c>
      <c r="P16" s="13">
        <v>0</v>
      </c>
      <c r="Q16" s="31">
        <v>0</v>
      </c>
      <c r="R16" s="13">
        <v>0</v>
      </c>
      <c r="S16" s="13">
        <v>0</v>
      </c>
      <c r="T16" s="13">
        <v>0</v>
      </c>
      <c r="U16" s="31">
        <v>0</v>
      </c>
      <c r="V16" s="13">
        <v>0</v>
      </c>
      <c r="W16" s="13">
        <v>0</v>
      </c>
      <c r="X16" s="31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31">
        <v>0</v>
      </c>
      <c r="AE16" s="13">
        <v>0</v>
      </c>
      <c r="AF16" s="13">
        <v>0</v>
      </c>
      <c r="AG16" s="32">
        <v>0</v>
      </c>
      <c r="AH16" s="26">
        <v>0</v>
      </c>
      <c r="AI16" s="33">
        <v>0</v>
      </c>
      <c r="AK16" s="21">
        <v>0</v>
      </c>
      <c r="AM16" s="21">
        <v>0</v>
      </c>
      <c r="AN16" s="21">
        <v>0</v>
      </c>
    </row>
    <row r="17" spans="1:40" s="21" customFormat="1" ht="15">
      <c r="A17" s="27" t="str">
        <f>'Economy Names'!H13</f>
        <v>Bahrain</v>
      </c>
      <c r="B17" s="30">
        <v>0</v>
      </c>
      <c r="C17" s="30">
        <v>0</v>
      </c>
      <c r="D17" s="30">
        <v>0</v>
      </c>
      <c r="E17" s="30">
        <v>0</v>
      </c>
      <c r="F17" s="31">
        <v>0</v>
      </c>
      <c r="G17" s="13">
        <v>0</v>
      </c>
      <c r="H17" s="13">
        <v>0</v>
      </c>
      <c r="I17" s="31">
        <v>0</v>
      </c>
      <c r="J17" s="13">
        <v>0</v>
      </c>
      <c r="K17" s="13">
        <v>0</v>
      </c>
      <c r="L17" s="31">
        <v>-1</v>
      </c>
      <c r="M17" s="13">
        <v>0</v>
      </c>
      <c r="N17" s="13">
        <v>0</v>
      </c>
      <c r="O17" s="13">
        <v>0</v>
      </c>
      <c r="P17" s="13">
        <v>-1</v>
      </c>
      <c r="Q17" s="31">
        <v>0</v>
      </c>
      <c r="R17" s="13">
        <v>0</v>
      </c>
      <c r="S17" s="13">
        <v>-1</v>
      </c>
      <c r="T17" s="13">
        <v>-0.3333333333333339</v>
      </c>
      <c r="U17" s="31">
        <v>0</v>
      </c>
      <c r="V17" s="13">
        <v>0</v>
      </c>
      <c r="W17" s="13">
        <v>0</v>
      </c>
      <c r="X17" s="31">
        <v>1</v>
      </c>
      <c r="Y17" s="13">
        <v>0</v>
      </c>
      <c r="Z17" s="13">
        <v>0</v>
      </c>
      <c r="AA17" s="13">
        <v>1</v>
      </c>
      <c r="AB17" s="13">
        <v>0</v>
      </c>
      <c r="AC17" s="13">
        <v>0</v>
      </c>
      <c r="AD17" s="31">
        <v>0</v>
      </c>
      <c r="AE17" s="13">
        <v>0</v>
      </c>
      <c r="AF17" s="13">
        <v>0</v>
      </c>
      <c r="AG17" s="32">
        <v>0</v>
      </c>
      <c r="AH17" s="26">
        <v>0</v>
      </c>
      <c r="AI17" s="33">
        <v>0</v>
      </c>
      <c r="AK17" s="21">
        <v>0</v>
      </c>
      <c r="AM17" s="21">
        <v>0</v>
      </c>
      <c r="AN17" s="21">
        <v>0</v>
      </c>
    </row>
    <row r="18" spans="1:40" s="21" customFormat="1" ht="15">
      <c r="A18" s="27" t="str">
        <f>'Economy Names'!H14</f>
        <v>Bangladesh</v>
      </c>
      <c r="B18" s="30">
        <v>0</v>
      </c>
      <c r="C18" s="30">
        <v>0</v>
      </c>
      <c r="D18" s="30">
        <v>0</v>
      </c>
      <c r="E18" s="30">
        <v>0</v>
      </c>
      <c r="F18" s="31">
        <v>0</v>
      </c>
      <c r="G18" s="13">
        <v>0</v>
      </c>
      <c r="H18" s="13">
        <v>0</v>
      </c>
      <c r="I18" s="31">
        <v>0</v>
      </c>
      <c r="J18" s="13">
        <v>0</v>
      </c>
      <c r="K18" s="13">
        <v>0</v>
      </c>
      <c r="L18" s="31">
        <v>0</v>
      </c>
      <c r="M18" s="13">
        <v>0</v>
      </c>
      <c r="N18" s="13">
        <v>0</v>
      </c>
      <c r="O18" s="13">
        <v>0</v>
      </c>
      <c r="P18" s="13">
        <v>0</v>
      </c>
      <c r="Q18" s="31">
        <v>0</v>
      </c>
      <c r="R18" s="13">
        <v>0</v>
      </c>
      <c r="S18" s="13">
        <v>0</v>
      </c>
      <c r="T18" s="13">
        <v>0</v>
      </c>
      <c r="U18" s="31">
        <v>0</v>
      </c>
      <c r="V18" s="13">
        <v>0</v>
      </c>
      <c r="W18" s="13">
        <v>0</v>
      </c>
      <c r="X18" s="31">
        <v>0</v>
      </c>
      <c r="Y18" s="13">
        <v>0</v>
      </c>
      <c r="Z18" s="13">
        <v>-65</v>
      </c>
      <c r="AA18" s="13">
        <v>0</v>
      </c>
      <c r="AB18" s="13">
        <v>0</v>
      </c>
      <c r="AC18" s="13">
        <v>-85</v>
      </c>
      <c r="AD18" s="31">
        <v>0</v>
      </c>
      <c r="AE18" s="13">
        <v>0</v>
      </c>
      <c r="AF18" s="13">
        <v>0</v>
      </c>
      <c r="AG18" s="32">
        <v>0</v>
      </c>
      <c r="AH18" s="26">
        <v>0</v>
      </c>
      <c r="AI18" s="33">
        <v>0</v>
      </c>
      <c r="AK18" s="21">
        <v>0</v>
      </c>
      <c r="AM18" s="21">
        <v>0</v>
      </c>
      <c r="AN18" s="21">
        <v>0</v>
      </c>
    </row>
    <row r="19" spans="1:40" s="21" customFormat="1" ht="15">
      <c r="A19" s="27" t="str">
        <f>'Economy Names'!H15</f>
        <v>Belarus</v>
      </c>
      <c r="B19" s="30">
        <v>0</v>
      </c>
      <c r="C19" s="30">
        <v>0</v>
      </c>
      <c r="D19" s="30">
        <v>0</v>
      </c>
      <c r="E19" s="30">
        <v>0</v>
      </c>
      <c r="F19" s="31">
        <v>0</v>
      </c>
      <c r="G19" s="13">
        <v>0</v>
      </c>
      <c r="H19" s="13">
        <v>0</v>
      </c>
      <c r="I19" s="31">
        <v>0</v>
      </c>
      <c r="J19" s="13">
        <v>0</v>
      </c>
      <c r="K19" s="13">
        <v>0</v>
      </c>
      <c r="L19" s="31">
        <v>0</v>
      </c>
      <c r="M19" s="13">
        <v>0</v>
      </c>
      <c r="N19" s="13">
        <v>0</v>
      </c>
      <c r="O19" s="13">
        <v>0</v>
      </c>
      <c r="P19" s="13">
        <v>0</v>
      </c>
      <c r="Q19" s="31">
        <v>0</v>
      </c>
      <c r="R19" s="13">
        <v>0</v>
      </c>
      <c r="S19" s="13">
        <v>0</v>
      </c>
      <c r="T19" s="13">
        <v>0</v>
      </c>
      <c r="U19" s="31">
        <v>0</v>
      </c>
      <c r="V19" s="13">
        <v>0</v>
      </c>
      <c r="W19" s="13">
        <v>0</v>
      </c>
      <c r="X19" s="31">
        <v>1</v>
      </c>
      <c r="Y19" s="13">
        <v>0</v>
      </c>
      <c r="Z19" s="13">
        <v>0</v>
      </c>
      <c r="AA19" s="13">
        <v>2</v>
      </c>
      <c r="AB19" s="13">
        <v>10</v>
      </c>
      <c r="AC19" s="13">
        <v>345</v>
      </c>
      <c r="AD19" s="31">
        <v>0</v>
      </c>
      <c r="AE19" s="13">
        <v>0</v>
      </c>
      <c r="AF19" s="13">
        <v>0</v>
      </c>
      <c r="AG19" s="32">
        <v>0</v>
      </c>
      <c r="AH19" s="26">
        <v>0</v>
      </c>
      <c r="AI19" s="33">
        <v>0</v>
      </c>
      <c r="AK19" s="21">
        <v>0</v>
      </c>
      <c r="AM19" s="21">
        <v>0</v>
      </c>
      <c r="AN19" s="21">
        <v>0</v>
      </c>
    </row>
    <row r="20" spans="1:40" s="21" customFormat="1" ht="15">
      <c r="A20" s="27" t="str">
        <f>'Economy Names'!H16</f>
        <v>Belgium</v>
      </c>
      <c r="B20" s="30">
        <v>0</v>
      </c>
      <c r="C20" s="30">
        <v>0</v>
      </c>
      <c r="D20" s="30">
        <v>0</v>
      </c>
      <c r="E20" s="30">
        <v>0</v>
      </c>
      <c r="F20" s="31">
        <v>0</v>
      </c>
      <c r="G20" s="13">
        <v>0</v>
      </c>
      <c r="H20" s="13">
        <v>0</v>
      </c>
      <c r="I20" s="31">
        <v>0</v>
      </c>
      <c r="J20" s="13">
        <v>0</v>
      </c>
      <c r="K20" s="13">
        <v>0</v>
      </c>
      <c r="L20" s="31">
        <v>0</v>
      </c>
      <c r="M20" s="13">
        <v>0</v>
      </c>
      <c r="N20" s="13">
        <v>0</v>
      </c>
      <c r="O20" s="13">
        <v>0</v>
      </c>
      <c r="P20" s="13">
        <v>0</v>
      </c>
      <c r="Q20" s="31">
        <v>0</v>
      </c>
      <c r="R20" s="13">
        <v>0</v>
      </c>
      <c r="S20" s="13">
        <v>0</v>
      </c>
      <c r="T20" s="13">
        <v>0</v>
      </c>
      <c r="U20" s="31">
        <v>0</v>
      </c>
      <c r="V20" s="13">
        <v>0</v>
      </c>
      <c r="W20" s="13">
        <v>0</v>
      </c>
      <c r="X20" s="31">
        <v>0</v>
      </c>
      <c r="Y20" s="13">
        <v>0</v>
      </c>
      <c r="Z20" s="13">
        <v>-190</v>
      </c>
      <c r="AA20" s="13">
        <v>0</v>
      </c>
      <c r="AB20" s="13">
        <v>0</v>
      </c>
      <c r="AC20" s="13">
        <v>0</v>
      </c>
      <c r="AD20" s="31">
        <v>0</v>
      </c>
      <c r="AE20" s="13">
        <v>0</v>
      </c>
      <c r="AF20" s="13">
        <v>1.0999999999999979</v>
      </c>
      <c r="AG20" s="32">
        <v>0</v>
      </c>
      <c r="AH20" s="26">
        <v>0</v>
      </c>
      <c r="AI20" s="33">
        <v>0</v>
      </c>
      <c r="AK20" s="21">
        <v>0</v>
      </c>
      <c r="AM20" s="21">
        <v>0</v>
      </c>
      <c r="AN20" s="21">
        <v>0</v>
      </c>
    </row>
    <row r="21" spans="1:40" s="21" customFormat="1" ht="15">
      <c r="A21" s="27" t="str">
        <f>'Economy Names'!H17</f>
        <v>Belize</v>
      </c>
      <c r="B21" s="30">
        <v>0</v>
      </c>
      <c r="C21" s="30">
        <v>0</v>
      </c>
      <c r="D21" s="30">
        <v>0</v>
      </c>
      <c r="E21" s="30">
        <v>0</v>
      </c>
      <c r="F21" s="31">
        <v>0</v>
      </c>
      <c r="G21" s="13">
        <v>0</v>
      </c>
      <c r="H21" s="13">
        <v>0</v>
      </c>
      <c r="I21" s="31">
        <v>0</v>
      </c>
      <c r="J21" s="13">
        <v>0</v>
      </c>
      <c r="K21" s="13">
        <v>0</v>
      </c>
      <c r="L21" s="31">
        <v>0</v>
      </c>
      <c r="M21" s="13">
        <v>0</v>
      </c>
      <c r="N21" s="13">
        <v>0</v>
      </c>
      <c r="O21" s="13">
        <v>0</v>
      </c>
      <c r="P21" s="13">
        <v>0</v>
      </c>
      <c r="Q21" s="31">
        <v>0</v>
      </c>
      <c r="R21" s="13">
        <v>0</v>
      </c>
      <c r="S21" s="13">
        <v>0</v>
      </c>
      <c r="T21" s="13">
        <v>0</v>
      </c>
      <c r="U21" s="31">
        <v>0</v>
      </c>
      <c r="V21" s="13">
        <v>0</v>
      </c>
      <c r="W21" s="13">
        <v>0</v>
      </c>
      <c r="X21" s="31">
        <v>-1</v>
      </c>
      <c r="Y21" s="13">
        <v>0</v>
      </c>
      <c r="Z21" s="13">
        <v>-205</v>
      </c>
      <c r="AA21" s="13">
        <v>0</v>
      </c>
      <c r="AB21" s="13">
        <v>0</v>
      </c>
      <c r="AC21" s="13">
        <v>-220</v>
      </c>
      <c r="AD21" s="31">
        <v>0</v>
      </c>
      <c r="AE21" s="13">
        <v>0</v>
      </c>
      <c r="AF21" s="13">
        <v>0</v>
      </c>
      <c r="AG21" s="32">
        <v>0</v>
      </c>
      <c r="AH21" s="26">
        <v>0</v>
      </c>
      <c r="AI21" s="33">
        <v>0</v>
      </c>
      <c r="AK21" s="21">
        <v>0</v>
      </c>
      <c r="AM21" s="21">
        <v>0</v>
      </c>
      <c r="AN21" s="21">
        <v>0</v>
      </c>
    </row>
    <row r="22" spans="1:40" s="21" customFormat="1" ht="15">
      <c r="A22" s="27" t="str">
        <f>'Economy Names'!H18</f>
        <v>Benin</v>
      </c>
      <c r="B22" s="30">
        <v>0</v>
      </c>
      <c r="C22" s="30">
        <v>0</v>
      </c>
      <c r="D22" s="30">
        <v>1.700000000000017</v>
      </c>
      <c r="E22" s="30">
        <v>0</v>
      </c>
      <c r="F22" s="31">
        <v>0</v>
      </c>
      <c r="G22" s="13">
        <v>0</v>
      </c>
      <c r="H22" s="13">
        <v>0</v>
      </c>
      <c r="I22" s="31">
        <v>0</v>
      </c>
      <c r="J22" s="13">
        <v>0</v>
      </c>
      <c r="K22" s="13">
        <v>0</v>
      </c>
      <c r="L22" s="31">
        <v>0</v>
      </c>
      <c r="M22" s="13">
        <v>0</v>
      </c>
      <c r="N22" s="13">
        <v>0</v>
      </c>
      <c r="O22" s="13">
        <v>0</v>
      </c>
      <c r="P22" s="13">
        <v>0</v>
      </c>
      <c r="Q22" s="31">
        <v>0</v>
      </c>
      <c r="R22" s="13">
        <v>0</v>
      </c>
      <c r="S22" s="13">
        <v>0</v>
      </c>
      <c r="T22" s="13">
        <v>0</v>
      </c>
      <c r="U22" s="31">
        <v>0</v>
      </c>
      <c r="V22" s="13">
        <v>0</v>
      </c>
      <c r="W22" s="13">
        <v>0</v>
      </c>
      <c r="X22" s="31">
        <v>0</v>
      </c>
      <c r="Y22" s="13">
        <v>0</v>
      </c>
      <c r="Z22" s="13">
        <v>-202</v>
      </c>
      <c r="AA22" s="13">
        <v>1</v>
      </c>
      <c r="AB22" s="13">
        <v>0</v>
      </c>
      <c r="AC22" s="13">
        <v>0</v>
      </c>
      <c r="AD22" s="31">
        <v>0</v>
      </c>
      <c r="AE22" s="13">
        <v>0</v>
      </c>
      <c r="AF22" s="13">
        <v>0</v>
      </c>
      <c r="AG22" s="32">
        <v>0</v>
      </c>
      <c r="AH22" s="26">
        <v>0</v>
      </c>
      <c r="AI22" s="33">
        <v>0</v>
      </c>
      <c r="AK22" s="21">
        <v>0</v>
      </c>
      <c r="AM22" s="21">
        <v>0</v>
      </c>
      <c r="AN22" s="21">
        <v>0</v>
      </c>
    </row>
    <row r="23" spans="1:40" s="21" customFormat="1" ht="15">
      <c r="A23" s="27" t="str">
        <f>'Economy Names'!H19</f>
        <v>Bhutan</v>
      </c>
      <c r="B23" s="30">
        <v>0</v>
      </c>
      <c r="C23" s="30">
        <v>0</v>
      </c>
      <c r="D23" s="30">
        <v>0</v>
      </c>
      <c r="E23" s="30">
        <v>0</v>
      </c>
      <c r="F23" s="31">
        <v>0</v>
      </c>
      <c r="G23" s="13">
        <v>0</v>
      </c>
      <c r="H23" s="13">
        <v>0</v>
      </c>
      <c r="I23" s="31">
        <v>-2</v>
      </c>
      <c r="J23" s="13">
        <v>28</v>
      </c>
      <c r="K23" s="13">
        <v>5</v>
      </c>
      <c r="L23" s="31">
        <v>0</v>
      </c>
      <c r="M23" s="13">
        <v>0</v>
      </c>
      <c r="N23" s="13">
        <v>0</v>
      </c>
      <c r="O23" s="72">
        <v>1</v>
      </c>
      <c r="P23" s="13">
        <v>1</v>
      </c>
      <c r="Q23" s="31">
        <v>-1</v>
      </c>
      <c r="R23" s="13">
        <v>0</v>
      </c>
      <c r="S23" s="13">
        <v>0</v>
      </c>
      <c r="T23" s="13">
        <v>-0.3333333333333335</v>
      </c>
      <c r="U23" s="31">
        <v>-12</v>
      </c>
      <c r="V23" s="13">
        <v>0</v>
      </c>
      <c r="W23" s="13">
        <v>0.19999999999999574</v>
      </c>
      <c r="X23" s="31">
        <v>0</v>
      </c>
      <c r="Y23" s="13">
        <v>0</v>
      </c>
      <c r="Z23" s="13">
        <v>878</v>
      </c>
      <c r="AA23" s="13">
        <v>1</v>
      </c>
      <c r="AB23" s="13">
        <v>0</v>
      </c>
      <c r="AC23" s="13">
        <v>140</v>
      </c>
      <c r="AD23" s="31">
        <v>0</v>
      </c>
      <c r="AE23" s="13">
        <v>0</v>
      </c>
      <c r="AF23" s="13">
        <v>0</v>
      </c>
      <c r="AG23" s="32">
        <v>0</v>
      </c>
      <c r="AH23" s="26">
        <v>0</v>
      </c>
      <c r="AI23" s="33">
        <v>0</v>
      </c>
      <c r="AK23" s="21">
        <v>0</v>
      </c>
      <c r="AM23" s="21">
        <v>1</v>
      </c>
      <c r="AN23" s="21">
        <v>0</v>
      </c>
    </row>
    <row r="24" spans="1:40" s="21" customFormat="1" ht="15">
      <c r="A24" s="27" t="str">
        <f>'Economy Names'!H20</f>
        <v>Bolivia</v>
      </c>
      <c r="B24" s="30">
        <v>0</v>
      </c>
      <c r="C24" s="30">
        <v>0</v>
      </c>
      <c r="D24" s="30">
        <v>0</v>
      </c>
      <c r="E24" s="30">
        <v>0</v>
      </c>
      <c r="F24" s="31">
        <v>0</v>
      </c>
      <c r="G24" s="13">
        <v>0</v>
      </c>
      <c r="H24" s="13">
        <v>0</v>
      </c>
      <c r="I24" s="31">
        <v>0</v>
      </c>
      <c r="J24" s="13">
        <v>0</v>
      </c>
      <c r="K24" s="13">
        <v>0</v>
      </c>
      <c r="L24" s="31">
        <v>0</v>
      </c>
      <c r="M24" s="13">
        <v>0</v>
      </c>
      <c r="N24" s="13">
        <v>0</v>
      </c>
      <c r="O24" s="13">
        <v>0</v>
      </c>
      <c r="P24" s="13">
        <v>0</v>
      </c>
      <c r="Q24" s="31">
        <v>0</v>
      </c>
      <c r="R24" s="13">
        <v>0</v>
      </c>
      <c r="S24" s="13">
        <v>0</v>
      </c>
      <c r="T24" s="13">
        <v>0</v>
      </c>
      <c r="U24" s="31">
        <v>0</v>
      </c>
      <c r="V24" s="13">
        <v>0</v>
      </c>
      <c r="W24" s="13">
        <v>0</v>
      </c>
      <c r="X24" s="31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31">
        <v>0</v>
      </c>
      <c r="AE24" s="13">
        <v>0</v>
      </c>
      <c r="AF24" s="13">
        <v>0</v>
      </c>
      <c r="AG24" s="32">
        <v>0</v>
      </c>
      <c r="AH24" s="26">
        <v>0</v>
      </c>
      <c r="AI24" s="33">
        <v>0</v>
      </c>
      <c r="AK24" s="21">
        <v>0</v>
      </c>
      <c r="AM24" s="21">
        <v>0</v>
      </c>
      <c r="AN24" s="21">
        <v>0</v>
      </c>
    </row>
    <row r="25" spans="1:40" s="21" customFormat="1" ht="15">
      <c r="A25" s="27" t="str">
        <f>'Economy Names'!H21</f>
        <v>Bosnia and Herzegovina</v>
      </c>
      <c r="B25" s="30">
        <v>0</v>
      </c>
      <c r="C25" s="30">
        <v>9</v>
      </c>
      <c r="D25" s="30">
        <v>0</v>
      </c>
      <c r="E25" s="30">
        <v>0</v>
      </c>
      <c r="F25" s="31">
        <v>3</v>
      </c>
      <c r="G25" s="13">
        <v>1</v>
      </c>
      <c r="H25" s="13">
        <v>588.4</v>
      </c>
      <c r="I25" s="31">
        <v>0</v>
      </c>
      <c r="J25" s="13">
        <v>0</v>
      </c>
      <c r="K25" s="13">
        <v>0</v>
      </c>
      <c r="L25" s="31">
        <v>0</v>
      </c>
      <c r="M25" s="13">
        <v>0</v>
      </c>
      <c r="N25" s="13">
        <v>0</v>
      </c>
      <c r="O25" s="13">
        <v>0</v>
      </c>
      <c r="P25" s="13">
        <v>0</v>
      </c>
      <c r="Q25" s="31">
        <v>0</v>
      </c>
      <c r="R25" s="13">
        <v>0</v>
      </c>
      <c r="S25" s="13">
        <v>0</v>
      </c>
      <c r="T25" s="13">
        <v>0</v>
      </c>
      <c r="U25" s="31">
        <v>-11</v>
      </c>
      <c r="V25" s="13">
        <v>0</v>
      </c>
      <c r="W25" s="13">
        <v>0</v>
      </c>
      <c r="X25" s="31">
        <v>3</v>
      </c>
      <c r="Y25" s="13">
        <v>0</v>
      </c>
      <c r="Z25" s="13">
        <v>0</v>
      </c>
      <c r="AA25" s="13">
        <v>2</v>
      </c>
      <c r="AB25" s="13">
        <v>0</v>
      </c>
      <c r="AC25" s="13">
        <v>0</v>
      </c>
      <c r="AD25" s="31">
        <v>0</v>
      </c>
      <c r="AE25" s="13">
        <v>0</v>
      </c>
      <c r="AF25" s="13">
        <v>0</v>
      </c>
      <c r="AG25" s="32">
        <v>0</v>
      </c>
      <c r="AH25" s="26">
        <v>0</v>
      </c>
      <c r="AI25" s="33">
        <v>0</v>
      </c>
      <c r="AK25" s="21">
        <v>0</v>
      </c>
      <c r="AM25" s="21">
        <v>0</v>
      </c>
      <c r="AN25" s="21">
        <v>0</v>
      </c>
    </row>
    <row r="26" spans="1:40" s="21" customFormat="1" ht="15">
      <c r="A26" s="27" t="str">
        <f>'Economy Names'!H22</f>
        <v>Botswana</v>
      </c>
      <c r="B26" s="30">
        <v>0</v>
      </c>
      <c r="C26" s="30">
        <v>0</v>
      </c>
      <c r="D26" s="30">
        <v>0</v>
      </c>
      <c r="E26" s="30">
        <v>0</v>
      </c>
      <c r="F26" s="31">
        <v>0</v>
      </c>
      <c r="G26" s="13">
        <v>0</v>
      </c>
      <c r="H26" s="13">
        <v>0</v>
      </c>
      <c r="I26" s="31">
        <v>0</v>
      </c>
      <c r="J26" s="13">
        <v>0</v>
      </c>
      <c r="K26" s="13">
        <v>0</v>
      </c>
      <c r="L26" s="31">
        <v>0</v>
      </c>
      <c r="M26" s="13">
        <v>0</v>
      </c>
      <c r="N26" s="13">
        <v>0</v>
      </c>
      <c r="O26" s="13">
        <v>0</v>
      </c>
      <c r="P26" s="13">
        <v>0</v>
      </c>
      <c r="Q26" s="31">
        <v>0</v>
      </c>
      <c r="R26" s="13">
        <v>0</v>
      </c>
      <c r="S26" s="13">
        <v>0</v>
      </c>
      <c r="T26" s="13">
        <v>0</v>
      </c>
      <c r="U26" s="31">
        <v>0</v>
      </c>
      <c r="V26" s="13">
        <v>0</v>
      </c>
      <c r="W26" s="13">
        <v>0</v>
      </c>
      <c r="X26" s="31">
        <v>0</v>
      </c>
      <c r="Y26" s="13">
        <v>0</v>
      </c>
      <c r="Z26" s="13">
        <v>0</v>
      </c>
      <c r="AA26" s="13">
        <v>-1</v>
      </c>
      <c r="AB26" s="13">
        <v>0</v>
      </c>
      <c r="AC26" s="13">
        <v>0</v>
      </c>
      <c r="AD26" s="31">
        <v>0</v>
      </c>
      <c r="AE26" s="13">
        <v>0</v>
      </c>
      <c r="AF26" s="13">
        <v>0</v>
      </c>
      <c r="AG26" s="32">
        <v>0</v>
      </c>
      <c r="AH26" s="26">
        <v>0</v>
      </c>
      <c r="AI26" s="33">
        <v>0</v>
      </c>
      <c r="AK26" s="21">
        <v>0</v>
      </c>
      <c r="AM26" s="21">
        <v>0</v>
      </c>
      <c r="AN26" s="21">
        <v>0</v>
      </c>
    </row>
    <row r="27" spans="1:40" s="21" customFormat="1" ht="15">
      <c r="A27" s="27" t="str">
        <f>'Economy Names'!H23</f>
        <v>Brazil</v>
      </c>
      <c r="B27" s="30">
        <v>-2</v>
      </c>
      <c r="C27" s="30">
        <v>-1</v>
      </c>
      <c r="D27" s="30">
        <v>0</v>
      </c>
      <c r="E27" s="30">
        <v>0</v>
      </c>
      <c r="F27" s="31">
        <v>0</v>
      </c>
      <c r="G27" s="13">
        <v>0</v>
      </c>
      <c r="H27" s="13">
        <v>0</v>
      </c>
      <c r="I27" s="31">
        <v>-1</v>
      </c>
      <c r="J27" s="13">
        <v>-3</v>
      </c>
      <c r="K27" s="13">
        <v>0</v>
      </c>
      <c r="L27" s="31">
        <v>0</v>
      </c>
      <c r="M27" s="13">
        <v>0</v>
      </c>
      <c r="N27" s="13">
        <v>0</v>
      </c>
      <c r="O27" s="13">
        <v>0</v>
      </c>
      <c r="P27" s="13">
        <v>0</v>
      </c>
      <c r="Q27" s="31">
        <v>0</v>
      </c>
      <c r="R27" s="13">
        <v>0</v>
      </c>
      <c r="S27" s="13">
        <v>0</v>
      </c>
      <c r="T27" s="13">
        <v>0</v>
      </c>
      <c r="U27" s="31">
        <v>-1</v>
      </c>
      <c r="V27" s="13">
        <v>0</v>
      </c>
      <c r="W27" s="13">
        <v>-1.9000000000000057</v>
      </c>
      <c r="X27" s="31">
        <v>-1</v>
      </c>
      <c r="Y27" s="13">
        <v>0</v>
      </c>
      <c r="Z27" s="13">
        <v>0</v>
      </c>
      <c r="AA27" s="13">
        <v>1</v>
      </c>
      <c r="AB27" s="13">
        <v>0</v>
      </c>
      <c r="AC27" s="13">
        <v>245</v>
      </c>
      <c r="AD27" s="31">
        <v>0</v>
      </c>
      <c r="AE27" s="13">
        <v>115</v>
      </c>
      <c r="AF27" s="13">
        <v>0</v>
      </c>
      <c r="AG27" s="32">
        <v>0</v>
      </c>
      <c r="AH27" s="26">
        <v>0</v>
      </c>
      <c r="AI27" s="33">
        <v>0</v>
      </c>
      <c r="AK27" s="21">
        <v>0</v>
      </c>
      <c r="AM27" s="21">
        <v>1</v>
      </c>
      <c r="AN27" s="21">
        <v>0</v>
      </c>
    </row>
    <row r="28" spans="1:40" s="21" customFormat="1" ht="15">
      <c r="A28" s="27" t="str">
        <f>'Economy Names'!H24</f>
        <v>Brunei Darussalam</v>
      </c>
      <c r="B28" s="30">
        <v>0</v>
      </c>
      <c r="C28" s="30">
        <v>0</v>
      </c>
      <c r="D28" s="30">
        <v>0</v>
      </c>
      <c r="E28" s="30">
        <v>0</v>
      </c>
      <c r="F28" s="31">
        <v>0</v>
      </c>
      <c r="G28" s="13">
        <v>0</v>
      </c>
      <c r="H28" s="13">
        <v>0</v>
      </c>
      <c r="I28" s="31" t="e">
        <v>#VALUE!</v>
      </c>
      <c r="J28" s="77" t="e">
        <v>#VALUE!</v>
      </c>
      <c r="K28" s="77" t="e">
        <v>#VALUE!</v>
      </c>
      <c r="L28" s="31">
        <v>0</v>
      </c>
      <c r="M28" s="13">
        <v>0</v>
      </c>
      <c r="N28" s="13">
        <v>0</v>
      </c>
      <c r="O28" s="13">
        <v>0</v>
      </c>
      <c r="P28" s="13">
        <v>0</v>
      </c>
      <c r="Q28" s="31">
        <v>0</v>
      </c>
      <c r="R28" s="13">
        <v>0</v>
      </c>
      <c r="S28" s="13">
        <v>0</v>
      </c>
      <c r="T28" s="13">
        <v>0</v>
      </c>
      <c r="U28" s="31">
        <v>0</v>
      </c>
      <c r="V28" s="13">
        <v>0</v>
      </c>
      <c r="W28" s="13">
        <v>-12.5</v>
      </c>
      <c r="X28" s="31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31">
        <v>-11</v>
      </c>
      <c r="AE28" s="13">
        <v>0</v>
      </c>
      <c r="AF28" s="13">
        <v>0</v>
      </c>
      <c r="AG28" s="32">
        <v>0</v>
      </c>
      <c r="AH28" s="26">
        <v>0</v>
      </c>
      <c r="AI28" s="33">
        <v>0</v>
      </c>
      <c r="AK28" s="21">
        <v>0</v>
      </c>
      <c r="AL28" s="21">
        <v>1</v>
      </c>
      <c r="AM28" s="21">
        <v>0</v>
      </c>
      <c r="AN28" s="21">
        <v>0</v>
      </c>
    </row>
    <row r="29" spans="1:40" s="21" customFormat="1" ht="15">
      <c r="A29" s="27" t="str">
        <f>'Economy Names'!H25</f>
        <v>Bulgaria</v>
      </c>
      <c r="B29" s="30">
        <v>0</v>
      </c>
      <c r="C29" s="30">
        <v>0</v>
      </c>
      <c r="D29" s="30">
        <v>0</v>
      </c>
      <c r="E29" s="30">
        <v>0</v>
      </c>
      <c r="F29" s="31">
        <v>0</v>
      </c>
      <c r="G29" s="13">
        <v>0</v>
      </c>
      <c r="H29" s="13">
        <v>0</v>
      </c>
      <c r="I29" s="31">
        <v>0</v>
      </c>
      <c r="J29" s="13">
        <v>0</v>
      </c>
      <c r="K29" s="13">
        <v>0</v>
      </c>
      <c r="L29" s="31">
        <v>0</v>
      </c>
      <c r="M29" s="13">
        <v>0</v>
      </c>
      <c r="N29" s="13">
        <v>0</v>
      </c>
      <c r="O29" s="13">
        <v>0</v>
      </c>
      <c r="P29" s="13">
        <v>0</v>
      </c>
      <c r="Q29" s="31">
        <v>0</v>
      </c>
      <c r="R29" s="13">
        <v>0</v>
      </c>
      <c r="S29" s="13">
        <v>0</v>
      </c>
      <c r="T29" s="13">
        <v>0</v>
      </c>
      <c r="U29" s="31">
        <v>0</v>
      </c>
      <c r="V29" s="13">
        <v>0</v>
      </c>
      <c r="W29" s="13">
        <v>0</v>
      </c>
      <c r="X29" s="31">
        <v>0</v>
      </c>
      <c r="Y29" s="13">
        <v>0</v>
      </c>
      <c r="Z29" s="13">
        <v>0</v>
      </c>
      <c r="AA29" s="13">
        <v>-1</v>
      </c>
      <c r="AB29" s="13">
        <v>-3</v>
      </c>
      <c r="AC29" s="13">
        <v>0</v>
      </c>
      <c r="AD29" s="31">
        <v>0</v>
      </c>
      <c r="AE29" s="13">
        <v>0</v>
      </c>
      <c r="AF29" s="13">
        <v>0</v>
      </c>
      <c r="AG29" s="32">
        <v>0</v>
      </c>
      <c r="AH29" s="26">
        <v>0</v>
      </c>
      <c r="AI29" s="33">
        <v>0</v>
      </c>
      <c r="AK29" s="21">
        <v>0</v>
      </c>
      <c r="AM29" s="21">
        <v>1</v>
      </c>
      <c r="AN29" s="21">
        <v>0</v>
      </c>
    </row>
    <row r="30" spans="1:40" s="21" customFormat="1" ht="15">
      <c r="A30" s="27" t="str">
        <f>'Economy Names'!H26</f>
        <v>Burkina Faso</v>
      </c>
      <c r="B30" s="30">
        <v>0</v>
      </c>
      <c r="C30" s="30">
        <v>0</v>
      </c>
      <c r="D30" s="30">
        <v>3.6000000000000014</v>
      </c>
      <c r="E30" s="30">
        <v>0</v>
      </c>
      <c r="F30" s="31">
        <v>0</v>
      </c>
      <c r="G30" s="13">
        <v>0</v>
      </c>
      <c r="H30" s="13">
        <v>0</v>
      </c>
      <c r="I30" s="31">
        <v>0</v>
      </c>
      <c r="J30" s="13">
        <v>0</v>
      </c>
      <c r="K30" s="13">
        <v>0</v>
      </c>
      <c r="L30" s="31">
        <v>0</v>
      </c>
      <c r="M30" s="13">
        <v>0</v>
      </c>
      <c r="N30" s="13">
        <v>1.6</v>
      </c>
      <c r="O30" s="13">
        <v>0</v>
      </c>
      <c r="P30" s="13">
        <v>0</v>
      </c>
      <c r="Q30" s="31">
        <v>0</v>
      </c>
      <c r="R30" s="13">
        <v>0</v>
      </c>
      <c r="S30" s="13">
        <v>0</v>
      </c>
      <c r="T30" s="13">
        <v>0</v>
      </c>
      <c r="U30" s="31">
        <v>0</v>
      </c>
      <c r="V30" s="13">
        <v>0</v>
      </c>
      <c r="W30" s="13">
        <v>0</v>
      </c>
      <c r="X30" s="31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31">
        <v>0</v>
      </c>
      <c r="AE30" s="13">
        <v>0</v>
      </c>
      <c r="AF30" s="13">
        <v>0</v>
      </c>
      <c r="AG30" s="32">
        <v>0</v>
      </c>
      <c r="AH30" s="26">
        <v>0</v>
      </c>
      <c r="AI30" s="33">
        <v>0</v>
      </c>
      <c r="AK30" s="21">
        <v>0</v>
      </c>
      <c r="AM30" s="21">
        <v>0</v>
      </c>
      <c r="AN30" s="21">
        <v>0</v>
      </c>
    </row>
    <row r="31" spans="1:40" s="21" customFormat="1" ht="15">
      <c r="A31" s="27" t="str">
        <f>'Economy Names'!H27</f>
        <v>Burundi</v>
      </c>
      <c r="B31" s="30">
        <v>-2</v>
      </c>
      <c r="C31" s="30">
        <v>-18</v>
      </c>
      <c r="D31" s="30">
        <v>-5.000000000000014</v>
      </c>
      <c r="E31" s="30">
        <v>0</v>
      </c>
      <c r="F31" s="31">
        <v>0</v>
      </c>
      <c r="G31" s="13">
        <v>0</v>
      </c>
      <c r="H31" s="13">
        <v>0</v>
      </c>
      <c r="I31" s="31">
        <v>0</v>
      </c>
      <c r="J31" s="13">
        <v>0</v>
      </c>
      <c r="K31" s="13">
        <v>0</v>
      </c>
      <c r="L31" s="31">
        <v>0</v>
      </c>
      <c r="M31" s="13">
        <v>0</v>
      </c>
      <c r="N31" s="13">
        <v>0</v>
      </c>
      <c r="O31" s="72">
        <v>1</v>
      </c>
      <c r="P31" s="13">
        <v>1</v>
      </c>
      <c r="Q31" s="31">
        <v>0</v>
      </c>
      <c r="R31" s="13">
        <v>0</v>
      </c>
      <c r="S31" s="13">
        <v>0</v>
      </c>
      <c r="T31" s="13">
        <v>0</v>
      </c>
      <c r="U31" s="31">
        <v>0</v>
      </c>
      <c r="V31" s="13">
        <v>0</v>
      </c>
      <c r="W31" s="13">
        <v>0</v>
      </c>
      <c r="X31" s="31">
        <v>0</v>
      </c>
      <c r="Y31" s="13">
        <v>-6</v>
      </c>
      <c r="Z31" s="13">
        <v>0</v>
      </c>
      <c r="AA31" s="13">
        <v>0</v>
      </c>
      <c r="AB31" s="13">
        <v>-11</v>
      </c>
      <c r="AC31" s="13">
        <v>0</v>
      </c>
      <c r="AD31" s="31">
        <v>0</v>
      </c>
      <c r="AE31" s="13">
        <v>0</v>
      </c>
      <c r="AF31" s="13">
        <v>0</v>
      </c>
      <c r="AG31" s="32">
        <v>0</v>
      </c>
      <c r="AH31" s="26">
        <v>0</v>
      </c>
      <c r="AI31" s="33">
        <v>0</v>
      </c>
      <c r="AK31" s="21">
        <v>0</v>
      </c>
      <c r="AM31" s="21">
        <v>1</v>
      </c>
      <c r="AN31" s="21">
        <v>0</v>
      </c>
    </row>
    <row r="32" spans="1:40" s="21" customFormat="1" ht="15">
      <c r="A32" s="27" t="str">
        <f>'Economy Names'!H28</f>
        <v>Cambodia</v>
      </c>
      <c r="B32" s="30">
        <v>0</v>
      </c>
      <c r="C32" s="30">
        <v>0</v>
      </c>
      <c r="D32" s="30">
        <v>0</v>
      </c>
      <c r="E32" s="30">
        <v>0</v>
      </c>
      <c r="F32" s="31">
        <v>0</v>
      </c>
      <c r="G32" s="13">
        <v>0</v>
      </c>
      <c r="H32" s="13">
        <v>0</v>
      </c>
      <c r="I32" s="31">
        <v>0</v>
      </c>
      <c r="J32" s="13">
        <v>0</v>
      </c>
      <c r="K32" s="13">
        <v>0</v>
      </c>
      <c r="L32" s="31">
        <v>0</v>
      </c>
      <c r="M32" s="13">
        <v>0</v>
      </c>
      <c r="N32" s="13">
        <v>0</v>
      </c>
      <c r="O32" s="13">
        <v>0</v>
      </c>
      <c r="P32" s="13">
        <v>0</v>
      </c>
      <c r="Q32" s="31">
        <v>0</v>
      </c>
      <c r="R32" s="13">
        <v>0</v>
      </c>
      <c r="S32" s="13">
        <v>0</v>
      </c>
      <c r="T32" s="13">
        <v>0</v>
      </c>
      <c r="U32" s="31">
        <v>0</v>
      </c>
      <c r="V32" s="13">
        <v>0</v>
      </c>
      <c r="W32" s="13">
        <v>0</v>
      </c>
      <c r="X32" s="31">
        <v>-1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31">
        <v>0</v>
      </c>
      <c r="AE32" s="13">
        <v>0</v>
      </c>
      <c r="AF32" s="13">
        <v>0.7000000000000028</v>
      </c>
      <c r="AG32" s="32" t="e">
        <v>#VALUE!</v>
      </c>
      <c r="AH32" s="26" t="e">
        <v>#VALUE!</v>
      </c>
      <c r="AI32" s="74">
        <v>12.597258916767302</v>
      </c>
      <c r="AK32" s="21">
        <v>0</v>
      </c>
      <c r="AM32" s="21">
        <v>0</v>
      </c>
      <c r="AN32" s="21">
        <v>1</v>
      </c>
    </row>
    <row r="33" spans="1:40" s="21" customFormat="1" ht="15">
      <c r="A33" s="27" t="str">
        <f>'Economy Names'!H29</f>
        <v>Cameroon</v>
      </c>
      <c r="B33" s="30">
        <v>0</v>
      </c>
      <c r="C33" s="30">
        <v>0</v>
      </c>
      <c r="D33" s="30">
        <v>0</v>
      </c>
      <c r="E33" s="30">
        <v>0</v>
      </c>
      <c r="F33" s="31">
        <v>0</v>
      </c>
      <c r="G33" s="13">
        <v>0</v>
      </c>
      <c r="H33" s="13">
        <v>0</v>
      </c>
      <c r="I33" s="31">
        <v>0</v>
      </c>
      <c r="J33" s="13">
        <v>0</v>
      </c>
      <c r="K33" s="13">
        <v>0</v>
      </c>
      <c r="L33" s="31">
        <v>0</v>
      </c>
      <c r="M33" s="13">
        <v>0</v>
      </c>
      <c r="N33" s="13">
        <v>0</v>
      </c>
      <c r="O33" s="13">
        <v>0</v>
      </c>
      <c r="P33" s="13">
        <v>0</v>
      </c>
      <c r="Q33" s="31">
        <v>0</v>
      </c>
      <c r="R33" s="13">
        <v>0</v>
      </c>
      <c r="S33" s="13">
        <v>0</v>
      </c>
      <c r="T33" s="13">
        <v>0</v>
      </c>
      <c r="U33" s="31">
        <v>0</v>
      </c>
      <c r="V33" s="13">
        <v>0</v>
      </c>
      <c r="W33" s="13">
        <v>0</v>
      </c>
      <c r="X33" s="31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189</v>
      </c>
      <c r="AD33" s="31">
        <v>0</v>
      </c>
      <c r="AE33" s="13">
        <v>0</v>
      </c>
      <c r="AF33" s="13">
        <v>0</v>
      </c>
      <c r="AG33" s="32">
        <v>0</v>
      </c>
      <c r="AH33" s="26">
        <v>0</v>
      </c>
      <c r="AI33" s="33">
        <v>0</v>
      </c>
      <c r="AK33" s="21">
        <v>0</v>
      </c>
      <c r="AM33" s="21">
        <v>0</v>
      </c>
      <c r="AN33" s="21">
        <v>0</v>
      </c>
    </row>
    <row r="34" spans="1:40" s="21" customFormat="1" ht="15">
      <c r="A34" s="27" t="str">
        <f>'Economy Names'!H30</f>
        <v>Canada</v>
      </c>
      <c r="B34" s="30">
        <v>0</v>
      </c>
      <c r="C34" s="30">
        <v>0</v>
      </c>
      <c r="D34" s="30">
        <v>0</v>
      </c>
      <c r="E34" s="30">
        <v>0</v>
      </c>
      <c r="F34" s="31">
        <v>0</v>
      </c>
      <c r="G34" s="13">
        <v>0</v>
      </c>
      <c r="H34" s="13">
        <v>0</v>
      </c>
      <c r="I34" s="31">
        <v>0</v>
      </c>
      <c r="J34" s="13">
        <v>0</v>
      </c>
      <c r="K34" s="13">
        <v>0</v>
      </c>
      <c r="L34" s="31">
        <v>0</v>
      </c>
      <c r="M34" s="13">
        <v>0</v>
      </c>
      <c r="N34" s="13">
        <v>0</v>
      </c>
      <c r="O34" s="72">
        <v>1</v>
      </c>
      <c r="P34" s="13">
        <v>1</v>
      </c>
      <c r="Q34" s="31">
        <v>0</v>
      </c>
      <c r="R34" s="13">
        <v>0</v>
      </c>
      <c r="S34" s="13">
        <v>0</v>
      </c>
      <c r="T34" s="13">
        <v>0</v>
      </c>
      <c r="U34" s="31">
        <v>0</v>
      </c>
      <c r="V34" s="13">
        <v>0</v>
      </c>
      <c r="W34" s="13">
        <v>0</v>
      </c>
      <c r="X34" s="31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31">
        <v>0</v>
      </c>
      <c r="AE34" s="13">
        <v>0</v>
      </c>
      <c r="AF34" s="13">
        <v>0</v>
      </c>
      <c r="AG34" s="32">
        <v>0</v>
      </c>
      <c r="AH34" s="26">
        <v>0</v>
      </c>
      <c r="AI34" s="33">
        <v>0</v>
      </c>
      <c r="AK34" s="21">
        <v>0</v>
      </c>
      <c r="AM34" s="21">
        <v>1</v>
      </c>
      <c r="AN34" s="21">
        <v>0</v>
      </c>
    </row>
    <row r="35" spans="1:40" s="21" customFormat="1" ht="15">
      <c r="A35" s="27" t="str">
        <f>'Economy Names'!H31</f>
        <v>Cape Verde</v>
      </c>
      <c r="B35" s="30">
        <v>0</v>
      </c>
      <c r="C35" s="30">
        <v>0</v>
      </c>
      <c r="D35" s="30">
        <v>0</v>
      </c>
      <c r="E35" s="30">
        <v>0</v>
      </c>
      <c r="F35" s="31">
        <v>0</v>
      </c>
      <c r="G35" s="13">
        <v>3</v>
      </c>
      <c r="H35" s="13">
        <v>0</v>
      </c>
      <c r="I35" s="31">
        <v>0</v>
      </c>
      <c r="J35" s="13">
        <v>0</v>
      </c>
      <c r="K35" s="13">
        <v>0</v>
      </c>
      <c r="L35" s="31">
        <v>0</v>
      </c>
      <c r="M35" s="13">
        <v>0</v>
      </c>
      <c r="N35" s="13">
        <v>0</v>
      </c>
      <c r="O35" s="13">
        <v>0</v>
      </c>
      <c r="P35" s="13">
        <v>0</v>
      </c>
      <c r="Q35" s="31">
        <v>0</v>
      </c>
      <c r="R35" s="13">
        <v>0</v>
      </c>
      <c r="S35" s="13">
        <v>0</v>
      </c>
      <c r="T35" s="13">
        <v>0</v>
      </c>
      <c r="U35" s="31">
        <v>-1</v>
      </c>
      <c r="V35" s="13">
        <v>0</v>
      </c>
      <c r="W35" s="13">
        <v>0</v>
      </c>
      <c r="X35" s="31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31">
        <v>0</v>
      </c>
      <c r="AE35" s="13">
        <v>0</v>
      </c>
      <c r="AF35" s="13">
        <v>0</v>
      </c>
      <c r="AG35" s="32">
        <v>0</v>
      </c>
      <c r="AH35" s="26">
        <v>0</v>
      </c>
      <c r="AI35" s="33">
        <v>0</v>
      </c>
      <c r="AK35" s="21">
        <v>0</v>
      </c>
      <c r="AM35" s="21">
        <v>0</v>
      </c>
      <c r="AN35" s="21">
        <v>0</v>
      </c>
    </row>
    <row r="36" spans="1:40" s="21" customFormat="1" ht="15">
      <c r="A36" s="27" t="str">
        <f>'Economy Names'!H32</f>
        <v>Central African Republic</v>
      </c>
      <c r="B36" s="30">
        <v>0</v>
      </c>
      <c r="C36" s="30">
        <v>0</v>
      </c>
      <c r="D36" s="30">
        <v>0</v>
      </c>
      <c r="E36" s="30">
        <v>0</v>
      </c>
      <c r="F36" s="31">
        <v>0</v>
      </c>
      <c r="G36" s="13">
        <v>0</v>
      </c>
      <c r="H36" s="13">
        <v>0</v>
      </c>
      <c r="I36" s="31">
        <v>0</v>
      </c>
      <c r="J36" s="13">
        <v>0</v>
      </c>
      <c r="K36" s="13">
        <v>0</v>
      </c>
      <c r="L36" s="31">
        <v>0</v>
      </c>
      <c r="M36" s="13">
        <v>0</v>
      </c>
      <c r="N36" s="13">
        <v>0</v>
      </c>
      <c r="O36" s="13">
        <v>0</v>
      </c>
      <c r="P36" s="13">
        <v>0</v>
      </c>
      <c r="Q36" s="31">
        <v>0</v>
      </c>
      <c r="R36" s="13">
        <v>0</v>
      </c>
      <c r="S36" s="13">
        <v>0</v>
      </c>
      <c r="T36" s="13">
        <v>0</v>
      </c>
      <c r="U36" s="31">
        <v>0</v>
      </c>
      <c r="V36" s="13">
        <v>0</v>
      </c>
      <c r="W36" s="13">
        <v>0</v>
      </c>
      <c r="X36" s="31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31">
        <v>0</v>
      </c>
      <c r="AE36" s="13">
        <v>0</v>
      </c>
      <c r="AF36" s="13">
        <v>0</v>
      </c>
      <c r="AG36" s="32">
        <v>0</v>
      </c>
      <c r="AH36" s="26">
        <v>0</v>
      </c>
      <c r="AI36" s="33">
        <v>0</v>
      </c>
      <c r="AK36" s="21">
        <v>0</v>
      </c>
      <c r="AM36" s="21">
        <v>0</v>
      </c>
      <c r="AN36" s="21">
        <v>0</v>
      </c>
    </row>
    <row r="37" spans="1:40" s="21" customFormat="1" ht="15">
      <c r="A37" s="27" t="str">
        <f>'Economy Names'!H33</f>
        <v>Chad</v>
      </c>
      <c r="B37" s="30">
        <v>0</v>
      </c>
      <c r="C37" s="30">
        <v>0</v>
      </c>
      <c r="D37" s="30">
        <v>0</v>
      </c>
      <c r="E37" s="30">
        <v>0</v>
      </c>
      <c r="F37" s="31">
        <v>0</v>
      </c>
      <c r="G37" s="13">
        <v>0</v>
      </c>
      <c r="H37" s="13">
        <v>0</v>
      </c>
      <c r="I37" s="31">
        <v>0</v>
      </c>
      <c r="J37" s="13">
        <v>0</v>
      </c>
      <c r="K37" s="13">
        <v>0</v>
      </c>
      <c r="L37" s="31">
        <v>0</v>
      </c>
      <c r="M37" s="13">
        <v>0</v>
      </c>
      <c r="N37" s="13">
        <v>0</v>
      </c>
      <c r="O37" s="13">
        <v>0</v>
      </c>
      <c r="P37" s="13">
        <v>0</v>
      </c>
      <c r="Q37" s="31">
        <v>0</v>
      </c>
      <c r="R37" s="13">
        <v>0</v>
      </c>
      <c r="S37" s="13">
        <v>0</v>
      </c>
      <c r="T37" s="13">
        <v>0</v>
      </c>
      <c r="U37" s="31">
        <v>0</v>
      </c>
      <c r="V37" s="13">
        <v>0</v>
      </c>
      <c r="W37" s="13">
        <v>0</v>
      </c>
      <c r="X37" s="31">
        <v>2</v>
      </c>
      <c r="Y37" s="13">
        <v>0</v>
      </c>
      <c r="Z37" s="13">
        <v>0</v>
      </c>
      <c r="AA37" s="13">
        <v>1</v>
      </c>
      <c r="AB37" s="13">
        <v>0</v>
      </c>
      <c r="AC37" s="13">
        <v>375</v>
      </c>
      <c r="AD37" s="31">
        <v>0</v>
      </c>
      <c r="AE37" s="13">
        <v>0</v>
      </c>
      <c r="AF37" s="13">
        <v>0</v>
      </c>
      <c r="AG37" s="32" t="e">
        <v>#VALUE!</v>
      </c>
      <c r="AH37" s="26" t="e">
        <v>#VALUE!</v>
      </c>
      <c r="AI37" s="33">
        <v>0</v>
      </c>
      <c r="AK37" s="21">
        <v>0</v>
      </c>
      <c r="AM37" s="21">
        <v>0</v>
      </c>
      <c r="AN37" s="21">
        <v>1</v>
      </c>
    </row>
    <row r="38" spans="1:40" s="21" customFormat="1" ht="15">
      <c r="A38" s="27" t="str">
        <f>'Economy Names'!H34</f>
        <v>Chile</v>
      </c>
      <c r="B38" s="30">
        <v>0</v>
      </c>
      <c r="C38" s="30">
        <v>0</v>
      </c>
      <c r="D38" s="30">
        <v>0</v>
      </c>
      <c r="E38" s="30">
        <v>0</v>
      </c>
      <c r="F38" s="31">
        <v>0</v>
      </c>
      <c r="G38" s="13">
        <v>0</v>
      </c>
      <c r="H38" s="13">
        <v>0</v>
      </c>
      <c r="I38" s="31">
        <v>0</v>
      </c>
      <c r="J38" s="13">
        <v>0</v>
      </c>
      <c r="K38" s="13">
        <v>0</v>
      </c>
      <c r="L38" s="31">
        <v>0</v>
      </c>
      <c r="M38" s="13">
        <v>0</v>
      </c>
      <c r="N38" s="13">
        <v>0</v>
      </c>
      <c r="O38" s="13">
        <v>0</v>
      </c>
      <c r="P38" s="13">
        <v>0</v>
      </c>
      <c r="Q38" s="31">
        <v>0</v>
      </c>
      <c r="R38" s="13">
        <v>0</v>
      </c>
      <c r="S38" s="13">
        <v>0</v>
      </c>
      <c r="T38" s="13">
        <v>0</v>
      </c>
      <c r="U38" s="31">
        <v>0</v>
      </c>
      <c r="V38" s="13">
        <v>0</v>
      </c>
      <c r="W38" s="13">
        <v>0</v>
      </c>
      <c r="X38" s="31">
        <v>0</v>
      </c>
      <c r="Y38" s="13">
        <v>0</v>
      </c>
      <c r="Z38" s="13">
        <v>0</v>
      </c>
      <c r="AA38" s="13">
        <v>-1</v>
      </c>
      <c r="AB38" s="13">
        <v>0</v>
      </c>
      <c r="AC38" s="13">
        <v>-50</v>
      </c>
      <c r="AD38" s="31">
        <v>0</v>
      </c>
      <c r="AE38" s="13">
        <v>0</v>
      </c>
      <c r="AF38" s="13">
        <v>0</v>
      </c>
      <c r="AG38" s="32">
        <v>0</v>
      </c>
      <c r="AH38" s="26">
        <v>0</v>
      </c>
      <c r="AI38" s="33">
        <v>0</v>
      </c>
      <c r="AK38" s="21">
        <v>0</v>
      </c>
      <c r="AM38" s="21">
        <v>0</v>
      </c>
      <c r="AN38" s="21">
        <v>0</v>
      </c>
    </row>
    <row r="39" spans="1:40" s="21" customFormat="1" ht="15">
      <c r="A39" s="27" t="str">
        <f>'Economy Names'!H35</f>
        <v>China</v>
      </c>
      <c r="B39" s="30">
        <v>0</v>
      </c>
      <c r="C39" s="30">
        <v>0</v>
      </c>
      <c r="D39" s="30">
        <v>0</v>
      </c>
      <c r="E39" s="30">
        <v>0</v>
      </c>
      <c r="F39" s="31">
        <v>0</v>
      </c>
      <c r="G39" s="13">
        <v>0</v>
      </c>
      <c r="H39" s="13">
        <v>0</v>
      </c>
      <c r="I39" s="31">
        <v>0</v>
      </c>
      <c r="J39" s="13">
        <v>0</v>
      </c>
      <c r="K39" s="13">
        <v>0</v>
      </c>
      <c r="L39" s="31">
        <v>0</v>
      </c>
      <c r="M39" s="13">
        <v>0</v>
      </c>
      <c r="N39" s="13">
        <v>0</v>
      </c>
      <c r="O39" s="13">
        <v>0</v>
      </c>
      <c r="P39" s="13">
        <v>0</v>
      </c>
      <c r="Q39" s="31">
        <v>0</v>
      </c>
      <c r="R39" s="13">
        <v>0</v>
      </c>
      <c r="S39" s="13">
        <v>0</v>
      </c>
      <c r="T39" s="13">
        <v>0</v>
      </c>
      <c r="U39" s="31">
        <v>0</v>
      </c>
      <c r="V39" s="13">
        <v>0</v>
      </c>
      <c r="W39" s="13">
        <v>0</v>
      </c>
      <c r="X39" s="31">
        <v>1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31">
        <v>0</v>
      </c>
      <c r="AE39" s="13">
        <v>0</v>
      </c>
      <c r="AF39" s="13">
        <v>0</v>
      </c>
      <c r="AG39" s="32">
        <v>0</v>
      </c>
      <c r="AH39" s="26">
        <v>0</v>
      </c>
      <c r="AI39" s="33">
        <v>0</v>
      </c>
      <c r="AK39" s="21">
        <v>0</v>
      </c>
      <c r="AM39" s="21">
        <v>0</v>
      </c>
      <c r="AN39" s="21">
        <v>0</v>
      </c>
    </row>
    <row r="40" spans="1:40" s="21" customFormat="1" ht="15">
      <c r="A40" s="27" t="str">
        <f>'Economy Names'!H36</f>
        <v>Colombia</v>
      </c>
      <c r="B40" s="30">
        <v>0</v>
      </c>
      <c r="C40" s="30">
        <v>0</v>
      </c>
      <c r="D40" s="30">
        <v>0</v>
      </c>
      <c r="E40" s="30">
        <v>0</v>
      </c>
      <c r="F40" s="31">
        <v>0</v>
      </c>
      <c r="G40" s="13">
        <v>0</v>
      </c>
      <c r="H40" s="13">
        <v>0</v>
      </c>
      <c r="I40" s="31">
        <v>0</v>
      </c>
      <c r="J40" s="13">
        <v>0</v>
      </c>
      <c r="K40" s="13">
        <v>0</v>
      </c>
      <c r="L40" s="31">
        <v>0</v>
      </c>
      <c r="M40" s="13">
        <v>0</v>
      </c>
      <c r="N40" s="13">
        <v>0</v>
      </c>
      <c r="O40" s="13">
        <v>0</v>
      </c>
      <c r="P40" s="13">
        <v>0</v>
      </c>
      <c r="Q40" s="31">
        <v>0</v>
      </c>
      <c r="R40" s="13">
        <v>0</v>
      </c>
      <c r="S40" s="13">
        <v>0</v>
      </c>
      <c r="T40" s="13">
        <v>0</v>
      </c>
      <c r="U40" s="31">
        <v>0</v>
      </c>
      <c r="V40" s="13">
        <v>0</v>
      </c>
      <c r="W40" s="13">
        <v>0</v>
      </c>
      <c r="X40" s="31">
        <v>-1</v>
      </c>
      <c r="Y40" s="13">
        <v>0</v>
      </c>
      <c r="Z40" s="13">
        <v>0</v>
      </c>
      <c r="AA40" s="13">
        <v>-2</v>
      </c>
      <c r="AB40" s="13">
        <v>0</v>
      </c>
      <c r="AC40" s="13">
        <v>0</v>
      </c>
      <c r="AD40" s="31">
        <v>0</v>
      </c>
      <c r="AE40" s="13">
        <v>0</v>
      </c>
      <c r="AF40" s="13">
        <v>0</v>
      </c>
      <c r="AG40" s="32">
        <v>0</v>
      </c>
      <c r="AH40" s="26">
        <v>0</v>
      </c>
      <c r="AI40" s="33">
        <v>0</v>
      </c>
      <c r="AK40" s="21">
        <v>0</v>
      </c>
      <c r="AM40" s="21">
        <v>0</v>
      </c>
      <c r="AN40" s="21">
        <v>0</v>
      </c>
    </row>
    <row r="41" spans="1:40" s="21" customFormat="1" ht="15">
      <c r="A41" s="27" t="str">
        <f>'Economy Names'!H37</f>
        <v>Comoros</v>
      </c>
      <c r="B41" s="30">
        <v>0</v>
      </c>
      <c r="C41" s="30">
        <v>0</v>
      </c>
      <c r="D41" s="30">
        <v>0</v>
      </c>
      <c r="E41" s="30">
        <v>0</v>
      </c>
      <c r="F41" s="31">
        <v>0</v>
      </c>
      <c r="G41" s="13">
        <v>0</v>
      </c>
      <c r="H41" s="13">
        <v>0</v>
      </c>
      <c r="I41" s="31">
        <v>-1</v>
      </c>
      <c r="J41" s="13">
        <v>6</v>
      </c>
      <c r="K41" s="13">
        <v>-10.3</v>
      </c>
      <c r="L41" s="31">
        <v>0</v>
      </c>
      <c r="M41" s="13">
        <v>0</v>
      </c>
      <c r="N41" s="13">
        <v>0</v>
      </c>
      <c r="O41" s="13">
        <v>0</v>
      </c>
      <c r="P41" s="13">
        <v>0</v>
      </c>
      <c r="Q41" s="31">
        <v>0</v>
      </c>
      <c r="R41" s="13">
        <v>0</v>
      </c>
      <c r="S41" s="13">
        <v>0</v>
      </c>
      <c r="T41" s="13">
        <v>0</v>
      </c>
      <c r="U41" s="31">
        <v>0</v>
      </c>
      <c r="V41" s="13">
        <v>0</v>
      </c>
      <c r="W41" s="13">
        <v>0</v>
      </c>
      <c r="X41" s="31">
        <v>0</v>
      </c>
      <c r="Y41" s="13">
        <v>0</v>
      </c>
      <c r="Z41" s="13">
        <v>134</v>
      </c>
      <c r="AA41" s="13">
        <v>0</v>
      </c>
      <c r="AB41" s="13">
        <v>0</v>
      </c>
      <c r="AC41" s="13">
        <v>134</v>
      </c>
      <c r="AD41" s="31">
        <v>0</v>
      </c>
      <c r="AE41" s="13">
        <v>0</v>
      </c>
      <c r="AF41" s="13">
        <v>0</v>
      </c>
      <c r="AG41" s="32">
        <v>0</v>
      </c>
      <c r="AH41" s="26">
        <v>0</v>
      </c>
      <c r="AI41" s="33">
        <v>0</v>
      </c>
      <c r="AK41" s="21">
        <v>0</v>
      </c>
      <c r="AM41" s="21">
        <v>0</v>
      </c>
      <c r="AN41" s="21">
        <v>0</v>
      </c>
    </row>
    <row r="42" spans="1:40" s="21" customFormat="1" ht="15">
      <c r="A42" s="27" t="str">
        <f>'Economy Names'!H38</f>
        <v>Congo, Dem. Rep.</v>
      </c>
      <c r="B42" s="30">
        <v>0</v>
      </c>
      <c r="C42" s="30">
        <v>0</v>
      </c>
      <c r="D42" s="30">
        <v>0</v>
      </c>
      <c r="E42" s="30">
        <v>0</v>
      </c>
      <c r="F42" s="31">
        <v>0</v>
      </c>
      <c r="G42" s="13">
        <v>0</v>
      </c>
      <c r="H42" s="13">
        <v>0</v>
      </c>
      <c r="I42" s="31">
        <v>0</v>
      </c>
      <c r="J42" s="13">
        <v>0</v>
      </c>
      <c r="K42" s="13">
        <v>0</v>
      </c>
      <c r="L42" s="31">
        <v>0</v>
      </c>
      <c r="M42" s="13">
        <v>0</v>
      </c>
      <c r="N42" s="13">
        <v>0</v>
      </c>
      <c r="O42" s="13">
        <v>0</v>
      </c>
      <c r="P42" s="13">
        <v>0</v>
      </c>
      <c r="Q42" s="31">
        <v>0</v>
      </c>
      <c r="R42" s="13">
        <v>0</v>
      </c>
      <c r="S42" s="13">
        <v>0</v>
      </c>
      <c r="T42" s="13">
        <v>0</v>
      </c>
      <c r="U42" s="31">
        <v>0</v>
      </c>
      <c r="V42" s="13">
        <v>0</v>
      </c>
      <c r="W42" s="13">
        <v>0</v>
      </c>
      <c r="X42" s="31">
        <v>0</v>
      </c>
      <c r="Y42" s="13">
        <v>0</v>
      </c>
      <c r="Z42" s="13">
        <v>-450</v>
      </c>
      <c r="AA42" s="13">
        <v>0</v>
      </c>
      <c r="AB42" s="13">
        <v>0</v>
      </c>
      <c r="AC42" s="13">
        <v>-450</v>
      </c>
      <c r="AD42" s="31">
        <v>0</v>
      </c>
      <c r="AE42" s="13">
        <v>-15</v>
      </c>
      <c r="AF42" s="13">
        <v>0</v>
      </c>
      <c r="AG42" s="32">
        <v>0</v>
      </c>
      <c r="AH42" s="26">
        <v>0</v>
      </c>
      <c r="AI42" s="33">
        <v>0</v>
      </c>
      <c r="AK42" s="21">
        <v>0</v>
      </c>
      <c r="AM42" s="21">
        <v>0</v>
      </c>
      <c r="AN42" s="21">
        <v>0</v>
      </c>
    </row>
    <row r="43" spans="1:40" s="21" customFormat="1" ht="15">
      <c r="A43" s="27" t="str">
        <f>'Economy Names'!H39</f>
        <v>Congo, Rep.</v>
      </c>
      <c r="B43" s="30">
        <v>0</v>
      </c>
      <c r="C43" s="30">
        <v>0</v>
      </c>
      <c r="D43" s="30">
        <v>0</v>
      </c>
      <c r="E43" s="30">
        <v>0</v>
      </c>
      <c r="F43" s="31">
        <v>0</v>
      </c>
      <c r="G43" s="13">
        <v>0</v>
      </c>
      <c r="H43" s="13">
        <v>0</v>
      </c>
      <c r="I43" s="31">
        <v>0</v>
      </c>
      <c r="J43" s="13">
        <v>0</v>
      </c>
      <c r="K43" s="13">
        <v>0</v>
      </c>
      <c r="L43" s="31">
        <v>0</v>
      </c>
      <c r="M43" s="13">
        <v>0</v>
      </c>
      <c r="N43" s="13">
        <v>0</v>
      </c>
      <c r="O43" s="13">
        <v>0</v>
      </c>
      <c r="P43" s="13">
        <v>0</v>
      </c>
      <c r="Q43" s="31">
        <v>0</v>
      </c>
      <c r="R43" s="13">
        <v>0</v>
      </c>
      <c r="S43" s="13">
        <v>0</v>
      </c>
      <c r="T43" s="13">
        <v>0</v>
      </c>
      <c r="U43" s="31">
        <v>0</v>
      </c>
      <c r="V43" s="13">
        <v>0</v>
      </c>
      <c r="W43" s="13">
        <v>0</v>
      </c>
      <c r="X43" s="31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31">
        <v>0</v>
      </c>
      <c r="AE43" s="13">
        <v>0</v>
      </c>
      <c r="AF43" s="13">
        <v>0</v>
      </c>
      <c r="AG43" s="32">
        <v>0</v>
      </c>
      <c r="AH43" s="26">
        <v>0</v>
      </c>
      <c r="AI43" s="33">
        <v>0</v>
      </c>
      <c r="AK43" s="21">
        <v>0</v>
      </c>
      <c r="AM43" s="21">
        <v>0</v>
      </c>
      <c r="AN43" s="21">
        <v>0</v>
      </c>
    </row>
    <row r="44" spans="1:40" s="21" customFormat="1" ht="15">
      <c r="A44" s="27" t="str">
        <f>'Economy Names'!H40</f>
        <v>Costa Rica</v>
      </c>
      <c r="B44" s="30">
        <v>0</v>
      </c>
      <c r="C44" s="30">
        <v>0</v>
      </c>
      <c r="D44" s="30">
        <v>0</v>
      </c>
      <c r="E44" s="30">
        <v>0</v>
      </c>
      <c r="F44" s="31">
        <v>0</v>
      </c>
      <c r="G44" s="13">
        <v>0</v>
      </c>
      <c r="H44" s="13">
        <v>0</v>
      </c>
      <c r="I44" s="31">
        <v>0</v>
      </c>
      <c r="J44" s="13">
        <v>0</v>
      </c>
      <c r="K44" s="13">
        <v>0</v>
      </c>
      <c r="L44" s="31">
        <v>0</v>
      </c>
      <c r="M44" s="13">
        <v>0</v>
      </c>
      <c r="N44" s="13">
        <v>0</v>
      </c>
      <c r="O44" s="13">
        <v>-2</v>
      </c>
      <c r="P44" s="13">
        <v>-2</v>
      </c>
      <c r="Q44" s="31">
        <v>0</v>
      </c>
      <c r="R44" s="13">
        <v>0</v>
      </c>
      <c r="S44" s="13">
        <v>0</v>
      </c>
      <c r="T44" s="13">
        <v>0</v>
      </c>
      <c r="U44" s="31">
        <v>0</v>
      </c>
      <c r="V44" s="13">
        <v>0</v>
      </c>
      <c r="W44" s="13">
        <v>0</v>
      </c>
      <c r="X44" s="31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31">
        <v>0</v>
      </c>
      <c r="AE44" s="13">
        <v>0</v>
      </c>
      <c r="AF44" s="13">
        <v>0</v>
      </c>
      <c r="AG44" s="32">
        <v>0</v>
      </c>
      <c r="AH44" s="26">
        <v>0</v>
      </c>
      <c r="AI44" s="33">
        <v>0</v>
      </c>
      <c r="AK44" s="21">
        <v>0</v>
      </c>
      <c r="AM44" s="21">
        <v>0</v>
      </c>
      <c r="AN44" s="21">
        <v>0</v>
      </c>
    </row>
    <row r="45" spans="1:40" s="21" customFormat="1" ht="15">
      <c r="A45" s="27" t="str">
        <f>'Economy Names'!H41</f>
        <v>Côte d'Ivoire</v>
      </c>
      <c r="B45" s="30">
        <v>0</v>
      </c>
      <c r="C45" s="30">
        <v>0</v>
      </c>
      <c r="D45" s="30">
        <v>0</v>
      </c>
      <c r="E45" s="30">
        <v>0</v>
      </c>
      <c r="F45" s="31">
        <v>0</v>
      </c>
      <c r="G45" s="13">
        <v>0</v>
      </c>
      <c r="H45" s="13">
        <v>0</v>
      </c>
      <c r="I45" s="31">
        <v>0</v>
      </c>
      <c r="J45" s="13">
        <v>0</v>
      </c>
      <c r="K45" s="13">
        <v>0</v>
      </c>
      <c r="L45" s="31">
        <v>0</v>
      </c>
      <c r="M45" s="13">
        <v>0</v>
      </c>
      <c r="N45" s="13">
        <v>2.4</v>
      </c>
      <c r="O45" s="13">
        <v>0</v>
      </c>
      <c r="P45" s="13">
        <v>0</v>
      </c>
      <c r="Q45" s="31">
        <v>0</v>
      </c>
      <c r="R45" s="13">
        <v>0</v>
      </c>
      <c r="S45" s="13">
        <v>0</v>
      </c>
      <c r="T45" s="13">
        <v>0</v>
      </c>
      <c r="U45" s="31">
        <v>0</v>
      </c>
      <c r="V45" s="13">
        <v>0</v>
      </c>
      <c r="W45" s="13">
        <v>0</v>
      </c>
      <c r="X45" s="31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31">
        <v>0</v>
      </c>
      <c r="AE45" s="13">
        <v>0</v>
      </c>
      <c r="AF45" s="13">
        <v>0</v>
      </c>
      <c r="AG45" s="32">
        <v>0</v>
      </c>
      <c r="AH45" s="26">
        <v>0</v>
      </c>
      <c r="AI45" s="33">
        <v>0</v>
      </c>
      <c r="AK45" s="21">
        <v>0</v>
      </c>
      <c r="AM45" s="21">
        <v>0</v>
      </c>
      <c r="AN45" s="21">
        <v>0</v>
      </c>
    </row>
    <row r="46" spans="1:40" s="21" customFormat="1" ht="15">
      <c r="A46" s="27" t="str">
        <f>'Economy Names'!H42</f>
        <v>Croatia</v>
      </c>
      <c r="B46" s="30">
        <v>0</v>
      </c>
      <c r="C46" s="30">
        <v>0</v>
      </c>
      <c r="D46" s="30">
        <v>0</v>
      </c>
      <c r="E46" s="30">
        <v>0</v>
      </c>
      <c r="F46" s="31">
        <v>0</v>
      </c>
      <c r="G46" s="13">
        <v>0</v>
      </c>
      <c r="H46" s="13">
        <v>0</v>
      </c>
      <c r="I46" s="31">
        <v>0</v>
      </c>
      <c r="J46" s="13">
        <v>0</v>
      </c>
      <c r="K46" s="13">
        <v>0</v>
      </c>
      <c r="L46" s="31">
        <v>0</v>
      </c>
      <c r="M46" s="13">
        <v>0</v>
      </c>
      <c r="N46" s="13">
        <v>0</v>
      </c>
      <c r="O46" s="13">
        <v>0</v>
      </c>
      <c r="P46" s="13">
        <v>0</v>
      </c>
      <c r="Q46" s="31">
        <v>0</v>
      </c>
      <c r="R46" s="13">
        <v>0</v>
      </c>
      <c r="S46" s="13">
        <v>0</v>
      </c>
      <c r="T46" s="13">
        <v>0</v>
      </c>
      <c r="U46" s="31">
        <v>0</v>
      </c>
      <c r="V46" s="13">
        <v>0</v>
      </c>
      <c r="W46" s="13">
        <v>0</v>
      </c>
      <c r="X46" s="31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31">
        <v>0</v>
      </c>
      <c r="AE46" s="13">
        <v>0</v>
      </c>
      <c r="AF46" s="13">
        <v>0</v>
      </c>
      <c r="AG46" s="32">
        <v>0</v>
      </c>
      <c r="AH46" s="26">
        <v>0</v>
      </c>
      <c r="AI46" s="33">
        <v>0</v>
      </c>
      <c r="AK46" s="21">
        <v>0</v>
      </c>
      <c r="AM46" s="21">
        <v>0</v>
      </c>
      <c r="AN46" s="21">
        <v>0</v>
      </c>
    </row>
    <row r="47" spans="1:40" s="21" customFormat="1" ht="15">
      <c r="A47" s="27" t="str">
        <f>'Economy Names'!H43</f>
        <v>Cyprus</v>
      </c>
      <c r="B47" s="30">
        <v>0</v>
      </c>
      <c r="C47" s="30">
        <v>0</v>
      </c>
      <c r="D47" s="30">
        <v>0</v>
      </c>
      <c r="E47" s="30">
        <v>0</v>
      </c>
      <c r="F47" s="31">
        <v>0</v>
      </c>
      <c r="G47" s="13">
        <v>0</v>
      </c>
      <c r="H47" s="13">
        <v>0</v>
      </c>
      <c r="I47" s="31">
        <v>3</v>
      </c>
      <c r="J47" s="13">
        <v>8</v>
      </c>
      <c r="K47" s="13">
        <v>0.09999999999999964</v>
      </c>
      <c r="L47" s="31">
        <v>0</v>
      </c>
      <c r="M47" s="13">
        <v>0</v>
      </c>
      <c r="N47" s="13">
        <v>0</v>
      </c>
      <c r="O47" s="13">
        <v>0</v>
      </c>
      <c r="P47" s="13">
        <v>0</v>
      </c>
      <c r="Q47" s="31">
        <v>0</v>
      </c>
      <c r="R47" s="13">
        <v>0</v>
      </c>
      <c r="S47" s="13">
        <v>0</v>
      </c>
      <c r="T47" s="13">
        <v>0</v>
      </c>
      <c r="U47" s="31">
        <v>0</v>
      </c>
      <c r="V47" s="13">
        <v>0</v>
      </c>
      <c r="W47" s="13">
        <v>0</v>
      </c>
      <c r="X47" s="31">
        <v>0</v>
      </c>
      <c r="Y47" s="13">
        <v>0</v>
      </c>
      <c r="Z47" s="13">
        <v>-80</v>
      </c>
      <c r="AA47" s="13">
        <v>1</v>
      </c>
      <c r="AB47" s="13">
        <v>0</v>
      </c>
      <c r="AC47" s="13">
        <v>-185</v>
      </c>
      <c r="AD47" s="31">
        <v>0</v>
      </c>
      <c r="AE47" s="13">
        <v>0</v>
      </c>
      <c r="AF47" s="13">
        <v>0</v>
      </c>
      <c r="AG47" s="32">
        <v>0</v>
      </c>
      <c r="AH47" s="26">
        <v>0</v>
      </c>
      <c r="AI47" s="33">
        <v>0</v>
      </c>
      <c r="AK47" s="21">
        <v>0</v>
      </c>
      <c r="AM47" s="21">
        <v>0</v>
      </c>
      <c r="AN47" s="21">
        <v>0</v>
      </c>
    </row>
    <row r="48" spans="1:40" s="21" customFormat="1" ht="15">
      <c r="A48" s="27" t="str">
        <f>'Economy Names'!H44</f>
        <v>Czech Republic</v>
      </c>
      <c r="B48" s="30">
        <v>0</v>
      </c>
      <c r="C48" s="30">
        <v>0</v>
      </c>
      <c r="D48" s="30">
        <v>0</v>
      </c>
      <c r="E48" s="30">
        <v>0</v>
      </c>
      <c r="F48" s="31">
        <v>0</v>
      </c>
      <c r="G48" s="13">
        <v>0</v>
      </c>
      <c r="H48" s="13">
        <v>0</v>
      </c>
      <c r="I48" s="31">
        <v>0</v>
      </c>
      <c r="J48" s="13">
        <v>0</v>
      </c>
      <c r="K48" s="13">
        <v>0</v>
      </c>
      <c r="L48" s="31">
        <v>0</v>
      </c>
      <c r="M48" s="13">
        <v>0</v>
      </c>
      <c r="N48" s="13">
        <v>0</v>
      </c>
      <c r="O48" s="13">
        <v>0</v>
      </c>
      <c r="P48" s="13">
        <v>0</v>
      </c>
      <c r="Q48" s="31">
        <v>0</v>
      </c>
      <c r="R48" s="13">
        <v>0</v>
      </c>
      <c r="S48" s="13">
        <v>0</v>
      </c>
      <c r="T48" s="13">
        <v>0</v>
      </c>
      <c r="U48" s="31">
        <v>0</v>
      </c>
      <c r="V48" s="13">
        <v>0</v>
      </c>
      <c r="W48" s="13">
        <v>0</v>
      </c>
      <c r="X48" s="31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31">
        <v>0</v>
      </c>
      <c r="AE48" s="13">
        <v>0</v>
      </c>
      <c r="AF48" s="13">
        <v>0</v>
      </c>
      <c r="AG48" s="32">
        <v>0</v>
      </c>
      <c r="AH48" s="26">
        <v>0</v>
      </c>
      <c r="AI48" s="33">
        <v>0</v>
      </c>
      <c r="AK48" s="21">
        <v>0</v>
      </c>
      <c r="AM48" s="21">
        <v>0</v>
      </c>
      <c r="AN48" s="21">
        <v>0</v>
      </c>
    </row>
    <row r="49" spans="1:40" s="21" customFormat="1" ht="15">
      <c r="A49" s="27" t="str">
        <f>'Economy Names'!H45</f>
        <v>Denmark</v>
      </c>
      <c r="B49" s="30">
        <v>0</v>
      </c>
      <c r="C49" s="30">
        <v>0</v>
      </c>
      <c r="D49" s="30">
        <v>0</v>
      </c>
      <c r="E49" s="30">
        <v>0</v>
      </c>
      <c r="F49" s="31">
        <v>0</v>
      </c>
      <c r="G49" s="13">
        <v>0</v>
      </c>
      <c r="H49" s="13">
        <v>0</v>
      </c>
      <c r="I49" s="31">
        <v>0</v>
      </c>
      <c r="J49" s="13">
        <v>0</v>
      </c>
      <c r="K49" s="13">
        <v>0</v>
      </c>
      <c r="L49" s="31">
        <v>0</v>
      </c>
      <c r="M49" s="13">
        <v>0</v>
      </c>
      <c r="N49" s="13">
        <v>0</v>
      </c>
      <c r="O49" s="13">
        <v>0</v>
      </c>
      <c r="P49" s="13">
        <v>0</v>
      </c>
      <c r="Q49" s="31">
        <v>0</v>
      </c>
      <c r="R49" s="13">
        <v>0</v>
      </c>
      <c r="S49" s="13">
        <v>0</v>
      </c>
      <c r="T49" s="13">
        <v>0</v>
      </c>
      <c r="U49" s="31">
        <v>1</v>
      </c>
      <c r="V49" s="13">
        <v>0</v>
      </c>
      <c r="W49" s="13">
        <v>0.10000000000000142</v>
      </c>
      <c r="X49" s="31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31">
        <v>0</v>
      </c>
      <c r="AE49" s="13">
        <v>0</v>
      </c>
      <c r="AF49" s="13">
        <v>0</v>
      </c>
      <c r="AG49" s="32">
        <v>0</v>
      </c>
      <c r="AH49" s="26">
        <v>0</v>
      </c>
      <c r="AI49" s="33">
        <v>0</v>
      </c>
      <c r="AK49" s="21">
        <v>0</v>
      </c>
      <c r="AM49" s="21">
        <v>0</v>
      </c>
      <c r="AN49" s="21">
        <v>0</v>
      </c>
    </row>
    <row r="50" spans="1:40" s="21" customFormat="1" ht="15">
      <c r="A50" s="27" t="str">
        <f>'Economy Names'!H46</f>
        <v>Djibouti</v>
      </c>
      <c r="B50" s="30">
        <v>0</v>
      </c>
      <c r="C50" s="30">
        <v>0</v>
      </c>
      <c r="D50" s="30">
        <v>0</v>
      </c>
      <c r="E50" s="30">
        <v>0</v>
      </c>
      <c r="F50" s="31">
        <v>0</v>
      </c>
      <c r="G50" s="13">
        <v>0</v>
      </c>
      <c r="H50" s="13">
        <v>-19.09999999999991</v>
      </c>
      <c r="I50" s="31">
        <v>0</v>
      </c>
      <c r="J50" s="13">
        <v>0</v>
      </c>
      <c r="K50" s="13">
        <v>0</v>
      </c>
      <c r="L50" s="31">
        <v>0</v>
      </c>
      <c r="M50" s="13">
        <v>0</v>
      </c>
      <c r="N50" s="13">
        <v>0</v>
      </c>
      <c r="O50" s="13">
        <v>0</v>
      </c>
      <c r="P50" s="13">
        <v>0</v>
      </c>
      <c r="Q50" s="31">
        <v>0</v>
      </c>
      <c r="R50" s="13">
        <v>0</v>
      </c>
      <c r="S50" s="13">
        <v>0</v>
      </c>
      <c r="T50" s="13">
        <v>0</v>
      </c>
      <c r="U50" s="31">
        <v>0</v>
      </c>
      <c r="V50" s="13">
        <v>0</v>
      </c>
      <c r="W50" s="13">
        <v>0</v>
      </c>
      <c r="X50" s="31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31">
        <v>0</v>
      </c>
      <c r="AE50" s="13">
        <v>0</v>
      </c>
      <c r="AF50" s="13">
        <v>0</v>
      </c>
      <c r="AG50" s="32">
        <v>0</v>
      </c>
      <c r="AH50" s="26">
        <v>0</v>
      </c>
      <c r="AI50" s="33">
        <v>0</v>
      </c>
      <c r="AK50" s="21">
        <v>0</v>
      </c>
      <c r="AM50" s="21">
        <v>0</v>
      </c>
      <c r="AN50" s="21">
        <v>0</v>
      </c>
    </row>
    <row r="51" spans="1:40" s="21" customFormat="1" ht="15">
      <c r="A51" s="27" t="str">
        <f>'Economy Names'!H47</f>
        <v>Dominica</v>
      </c>
      <c r="B51" s="30">
        <v>0</v>
      </c>
      <c r="C51" s="30">
        <v>0</v>
      </c>
      <c r="D51" s="30">
        <v>0</v>
      </c>
      <c r="E51" s="30">
        <v>0</v>
      </c>
      <c r="F51" s="31">
        <v>0</v>
      </c>
      <c r="G51" s="13">
        <v>0</v>
      </c>
      <c r="H51" s="13">
        <v>0</v>
      </c>
      <c r="I51" s="31">
        <v>0</v>
      </c>
      <c r="J51" s="13">
        <v>0</v>
      </c>
      <c r="K51" s="13">
        <v>0</v>
      </c>
      <c r="L51" s="31">
        <v>0</v>
      </c>
      <c r="M51" s="13">
        <v>0</v>
      </c>
      <c r="N51" s="13">
        <v>0</v>
      </c>
      <c r="O51" s="13">
        <v>0</v>
      </c>
      <c r="P51" s="13">
        <v>0</v>
      </c>
      <c r="Q51" s="31">
        <v>0</v>
      </c>
      <c r="R51" s="13">
        <v>0</v>
      </c>
      <c r="S51" s="13">
        <v>0</v>
      </c>
      <c r="T51" s="13">
        <v>0</v>
      </c>
      <c r="U51" s="31">
        <v>-1</v>
      </c>
      <c r="V51" s="13">
        <v>0</v>
      </c>
      <c r="W51" s="13">
        <v>0.29999999999999716</v>
      </c>
      <c r="X51" s="31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31">
        <v>0</v>
      </c>
      <c r="AE51" s="13">
        <v>0</v>
      </c>
      <c r="AF51" s="13">
        <v>0</v>
      </c>
      <c r="AG51" s="32" t="e">
        <v>#VALUE!</v>
      </c>
      <c r="AH51" s="26" t="e">
        <v>#VALUE!</v>
      </c>
      <c r="AI51" s="74">
        <v>27.330475214078078</v>
      </c>
      <c r="AK51" s="21">
        <v>0</v>
      </c>
      <c r="AM51" s="21">
        <v>0</v>
      </c>
      <c r="AN51" s="21">
        <v>1</v>
      </c>
    </row>
    <row r="52" spans="1:40" s="21" customFormat="1" ht="15">
      <c r="A52" s="27" t="str">
        <f>'Economy Names'!H48</f>
        <v>Dominican Republic</v>
      </c>
      <c r="B52" s="30">
        <v>0</v>
      </c>
      <c r="C52" s="30">
        <v>0</v>
      </c>
      <c r="D52" s="30">
        <v>0</v>
      </c>
      <c r="E52" s="30">
        <v>0</v>
      </c>
      <c r="F52" s="31">
        <v>0</v>
      </c>
      <c r="G52" s="13">
        <v>0</v>
      </c>
      <c r="H52" s="13">
        <v>0</v>
      </c>
      <c r="I52" s="31">
        <v>0</v>
      </c>
      <c r="J52" s="13">
        <v>0</v>
      </c>
      <c r="K52" s="13">
        <v>0</v>
      </c>
      <c r="L52" s="31">
        <v>0</v>
      </c>
      <c r="M52" s="13">
        <v>0</v>
      </c>
      <c r="N52" s="13">
        <v>0</v>
      </c>
      <c r="O52" s="13">
        <v>0</v>
      </c>
      <c r="P52" s="13">
        <v>0</v>
      </c>
      <c r="Q52" s="31">
        <v>0</v>
      </c>
      <c r="R52" s="13">
        <v>0</v>
      </c>
      <c r="S52" s="13">
        <v>0</v>
      </c>
      <c r="T52" s="13">
        <v>0</v>
      </c>
      <c r="U52" s="31">
        <v>0</v>
      </c>
      <c r="V52" s="13">
        <v>0</v>
      </c>
      <c r="W52" s="13">
        <v>0</v>
      </c>
      <c r="X52" s="31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31">
        <v>0</v>
      </c>
      <c r="AE52" s="13">
        <v>0</v>
      </c>
      <c r="AF52" s="13">
        <v>0</v>
      </c>
      <c r="AG52" s="32">
        <v>0</v>
      </c>
      <c r="AH52" s="26">
        <v>0</v>
      </c>
      <c r="AI52" s="33">
        <v>0</v>
      </c>
      <c r="AK52" s="21">
        <v>0</v>
      </c>
      <c r="AM52" s="21">
        <v>0</v>
      </c>
      <c r="AN52" s="21">
        <v>0</v>
      </c>
    </row>
    <row r="53" spans="1:40" s="21" customFormat="1" ht="15">
      <c r="A53" s="27" t="str">
        <f>'Economy Names'!H49</f>
        <v>Ecuador</v>
      </c>
      <c r="B53" s="30">
        <v>0</v>
      </c>
      <c r="C53" s="30">
        <v>0</v>
      </c>
      <c r="D53" s="30">
        <v>0</v>
      </c>
      <c r="E53" s="30">
        <v>0</v>
      </c>
      <c r="F53" s="31">
        <v>0</v>
      </c>
      <c r="G53" s="13">
        <v>0</v>
      </c>
      <c r="H53" s="13">
        <v>0</v>
      </c>
      <c r="I53" s="31">
        <v>0</v>
      </c>
      <c r="J53" s="13">
        <v>0</v>
      </c>
      <c r="K53" s="13">
        <v>0</v>
      </c>
      <c r="L53" s="31">
        <v>1</v>
      </c>
      <c r="M53" s="13">
        <v>0</v>
      </c>
      <c r="N53" s="13">
        <v>0</v>
      </c>
      <c r="O53" s="13">
        <v>0</v>
      </c>
      <c r="P53" s="13">
        <v>1</v>
      </c>
      <c r="Q53" s="31">
        <v>0</v>
      </c>
      <c r="R53" s="13">
        <v>0</v>
      </c>
      <c r="S53" s="13">
        <v>0</v>
      </c>
      <c r="T53" s="13">
        <v>0</v>
      </c>
      <c r="U53" s="31">
        <v>0</v>
      </c>
      <c r="V53" s="13">
        <v>0</v>
      </c>
      <c r="W53" s="13">
        <v>0</v>
      </c>
      <c r="X53" s="31">
        <v>-1</v>
      </c>
      <c r="Y53" s="13">
        <v>0</v>
      </c>
      <c r="Z53" s="13">
        <v>110</v>
      </c>
      <c r="AA53" s="13">
        <v>0</v>
      </c>
      <c r="AB53" s="13">
        <v>0</v>
      </c>
      <c r="AC53" s="13">
        <v>70</v>
      </c>
      <c r="AD53" s="31">
        <v>0</v>
      </c>
      <c r="AE53" s="13">
        <v>0</v>
      </c>
      <c r="AF53" s="13">
        <v>0</v>
      </c>
      <c r="AG53" s="32">
        <v>0</v>
      </c>
      <c r="AH53" s="26">
        <v>0</v>
      </c>
      <c r="AI53" s="33">
        <v>0</v>
      </c>
      <c r="AK53" s="21">
        <v>0</v>
      </c>
      <c r="AM53" s="21">
        <v>0</v>
      </c>
      <c r="AN53" s="21">
        <v>0</v>
      </c>
    </row>
    <row r="54" spans="1:40" s="21" customFormat="1" ht="15">
      <c r="A54" s="27" t="str">
        <f>'Economy Names'!H50</f>
        <v>Egypt, Arab Rep.</v>
      </c>
      <c r="B54" s="30">
        <v>0</v>
      </c>
      <c r="C54" s="30">
        <v>0</v>
      </c>
      <c r="D54" s="30">
        <v>0</v>
      </c>
      <c r="E54" s="30">
        <v>0</v>
      </c>
      <c r="F54" s="31">
        <v>0</v>
      </c>
      <c r="G54" s="13">
        <v>0</v>
      </c>
      <c r="H54" s="13">
        <v>0</v>
      </c>
      <c r="I54" s="31">
        <v>0</v>
      </c>
      <c r="J54" s="13">
        <v>0</v>
      </c>
      <c r="K54" s="13">
        <v>0</v>
      </c>
      <c r="L54" s="31">
        <v>0</v>
      </c>
      <c r="M54" s="13">
        <v>0</v>
      </c>
      <c r="N54" s="13">
        <v>0</v>
      </c>
      <c r="O54" s="13">
        <v>0</v>
      </c>
      <c r="P54" s="13">
        <v>0</v>
      </c>
      <c r="Q54" s="31">
        <v>0</v>
      </c>
      <c r="R54" s="13">
        <v>0</v>
      </c>
      <c r="S54" s="13">
        <v>0</v>
      </c>
      <c r="T54" s="13">
        <v>0</v>
      </c>
      <c r="U54" s="31">
        <v>0</v>
      </c>
      <c r="V54" s="13">
        <v>0</v>
      </c>
      <c r="W54" s="13">
        <v>0</v>
      </c>
      <c r="X54" s="31">
        <v>2</v>
      </c>
      <c r="Y54" s="13">
        <v>0</v>
      </c>
      <c r="Z54" s="13">
        <v>0</v>
      </c>
      <c r="AA54" s="13">
        <v>3</v>
      </c>
      <c r="AB54" s="13">
        <v>0</v>
      </c>
      <c r="AC54" s="13">
        <v>57</v>
      </c>
      <c r="AD54" s="31">
        <v>0</v>
      </c>
      <c r="AE54" s="13">
        <v>0</v>
      </c>
      <c r="AF54" s="13">
        <v>0</v>
      </c>
      <c r="AG54" s="32">
        <v>0</v>
      </c>
      <c r="AH54" s="26">
        <v>0</v>
      </c>
      <c r="AI54" s="33">
        <v>0</v>
      </c>
      <c r="AK54" s="21">
        <v>0</v>
      </c>
      <c r="AM54" s="21">
        <v>0</v>
      </c>
      <c r="AN54" s="21">
        <v>0</v>
      </c>
    </row>
    <row r="55" spans="1:40" s="21" customFormat="1" ht="15">
      <c r="A55" s="27" t="str">
        <f>'Economy Names'!H51</f>
        <v>El Salvador</v>
      </c>
      <c r="B55" s="30">
        <v>0</v>
      </c>
      <c r="C55" s="30">
        <v>0</v>
      </c>
      <c r="D55" s="30">
        <v>0</v>
      </c>
      <c r="E55" s="30">
        <v>0</v>
      </c>
      <c r="F55" s="31">
        <v>0</v>
      </c>
      <c r="G55" s="13">
        <v>0</v>
      </c>
      <c r="H55" s="13">
        <v>0</v>
      </c>
      <c r="I55" s="31">
        <v>0</v>
      </c>
      <c r="J55" s="13">
        <v>0</v>
      </c>
      <c r="K55" s="13">
        <v>0</v>
      </c>
      <c r="L55" s="31">
        <v>0</v>
      </c>
      <c r="M55" s="13">
        <v>0</v>
      </c>
      <c r="N55" s="13">
        <v>0</v>
      </c>
      <c r="O55" s="13">
        <v>0</v>
      </c>
      <c r="P55" s="13">
        <v>0</v>
      </c>
      <c r="Q55" s="31">
        <v>-2</v>
      </c>
      <c r="R55" s="13">
        <v>-2</v>
      </c>
      <c r="S55" s="13">
        <v>-1</v>
      </c>
      <c r="T55" s="13">
        <v>-1.6666666666666665</v>
      </c>
      <c r="U55" s="31">
        <v>0</v>
      </c>
      <c r="V55" s="13">
        <v>0</v>
      </c>
      <c r="W55" s="13">
        <v>0</v>
      </c>
      <c r="X55" s="31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31">
        <v>1</v>
      </c>
      <c r="AE55" s="13">
        <v>0</v>
      </c>
      <c r="AF55" s="13">
        <v>0</v>
      </c>
      <c r="AG55" s="32">
        <v>0</v>
      </c>
      <c r="AH55" s="26">
        <v>0</v>
      </c>
      <c r="AI55" s="33">
        <v>0</v>
      </c>
      <c r="AK55" s="21">
        <v>0</v>
      </c>
      <c r="AM55" s="21">
        <v>0</v>
      </c>
      <c r="AN55" s="21">
        <v>0</v>
      </c>
    </row>
    <row r="56" spans="1:40" s="21" customFormat="1" ht="15">
      <c r="A56" s="27" t="str">
        <f>'Economy Names'!H52</f>
        <v>Equatorial Guinea</v>
      </c>
      <c r="B56" s="30">
        <v>1</v>
      </c>
      <c r="C56" s="30">
        <v>1</v>
      </c>
      <c r="D56" s="30">
        <v>43.60000000000001</v>
      </c>
      <c r="E56" s="30">
        <v>0</v>
      </c>
      <c r="F56" s="31">
        <v>0</v>
      </c>
      <c r="G56" s="13">
        <v>0</v>
      </c>
      <c r="H56" s="13">
        <v>0</v>
      </c>
      <c r="I56" s="31">
        <v>0</v>
      </c>
      <c r="J56" s="13">
        <v>0</v>
      </c>
      <c r="K56" s="13">
        <v>0</v>
      </c>
      <c r="L56" s="31">
        <v>0</v>
      </c>
      <c r="M56" s="13">
        <v>0</v>
      </c>
      <c r="N56" s="13">
        <v>0</v>
      </c>
      <c r="O56" s="13">
        <v>0</v>
      </c>
      <c r="P56" s="13">
        <v>0</v>
      </c>
      <c r="Q56" s="31">
        <v>0</v>
      </c>
      <c r="R56" s="13">
        <v>0</v>
      </c>
      <c r="S56" s="13">
        <v>0</v>
      </c>
      <c r="T56" s="13">
        <v>0</v>
      </c>
      <c r="U56" s="31">
        <v>0</v>
      </c>
      <c r="V56" s="13">
        <v>0</v>
      </c>
      <c r="W56" s="13">
        <v>-13.5</v>
      </c>
      <c r="X56" s="31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31">
        <v>0</v>
      </c>
      <c r="AE56" s="13">
        <v>0</v>
      </c>
      <c r="AF56" s="13">
        <v>0</v>
      </c>
      <c r="AG56" s="32">
        <v>0</v>
      </c>
      <c r="AH56" s="26">
        <v>0</v>
      </c>
      <c r="AI56" s="33">
        <v>0</v>
      </c>
      <c r="AK56" s="21">
        <v>0</v>
      </c>
      <c r="AM56" s="21">
        <v>0</v>
      </c>
      <c r="AN56" s="21">
        <v>0</v>
      </c>
    </row>
    <row r="57" spans="1:40" s="21" customFormat="1" ht="15">
      <c r="A57" s="27" t="str">
        <f>'Economy Names'!H53</f>
        <v>Eritrea</v>
      </c>
      <c r="B57" s="30">
        <v>0</v>
      </c>
      <c r="C57" s="30">
        <v>0</v>
      </c>
      <c r="D57" s="30">
        <v>0</v>
      </c>
      <c r="E57" s="30">
        <v>0</v>
      </c>
      <c r="F57" s="31">
        <v>0</v>
      </c>
      <c r="G57" s="13">
        <v>0</v>
      </c>
      <c r="H57" s="13">
        <v>0</v>
      </c>
      <c r="I57" s="31">
        <v>0</v>
      </c>
      <c r="J57" s="13">
        <v>0</v>
      </c>
      <c r="K57" s="13">
        <v>0</v>
      </c>
      <c r="L57" s="31">
        <v>0</v>
      </c>
      <c r="M57" s="13">
        <v>0</v>
      </c>
      <c r="N57" s="13">
        <v>0</v>
      </c>
      <c r="O57" s="13">
        <v>0</v>
      </c>
      <c r="P57" s="13">
        <v>0</v>
      </c>
      <c r="Q57" s="31">
        <v>0</v>
      </c>
      <c r="R57" s="13">
        <v>0</v>
      </c>
      <c r="S57" s="13">
        <v>0</v>
      </c>
      <c r="T57" s="13">
        <v>0</v>
      </c>
      <c r="U57" s="31">
        <v>0</v>
      </c>
      <c r="V57" s="13">
        <v>0</v>
      </c>
      <c r="W57" s="13">
        <v>0</v>
      </c>
      <c r="X57" s="31">
        <v>1</v>
      </c>
      <c r="Y57" s="13">
        <v>0</v>
      </c>
      <c r="Z57" s="13">
        <v>0</v>
      </c>
      <c r="AA57" s="13">
        <v>-1</v>
      </c>
      <c r="AB57" s="13">
        <v>0</v>
      </c>
      <c r="AC57" s="13">
        <v>0</v>
      </c>
      <c r="AD57" s="31">
        <v>0</v>
      </c>
      <c r="AE57" s="13">
        <v>0</v>
      </c>
      <c r="AF57" s="13">
        <v>0</v>
      </c>
      <c r="AG57" s="32">
        <v>0</v>
      </c>
      <c r="AH57" s="26">
        <v>0</v>
      </c>
      <c r="AI57" s="33">
        <v>0</v>
      </c>
      <c r="AK57" s="21">
        <v>0</v>
      </c>
      <c r="AM57" s="21">
        <v>0</v>
      </c>
      <c r="AN57" s="21">
        <v>0</v>
      </c>
    </row>
    <row r="58" spans="1:40" s="21" customFormat="1" ht="15">
      <c r="A58" s="27" t="str">
        <f>'Economy Names'!H54</f>
        <v>Estonia</v>
      </c>
      <c r="B58" s="30">
        <v>0</v>
      </c>
      <c r="C58" s="30">
        <v>0</v>
      </c>
      <c r="D58" s="30">
        <v>0</v>
      </c>
      <c r="E58" s="30">
        <v>-0.3000000000000007</v>
      </c>
      <c r="F58" s="31">
        <v>0</v>
      </c>
      <c r="G58" s="13">
        <v>0</v>
      </c>
      <c r="H58" s="13">
        <v>0</v>
      </c>
      <c r="I58" s="31">
        <v>0</v>
      </c>
      <c r="J58" s="13">
        <v>0</v>
      </c>
      <c r="K58" s="13">
        <v>0</v>
      </c>
      <c r="L58" s="31">
        <v>0</v>
      </c>
      <c r="M58" s="13">
        <v>0</v>
      </c>
      <c r="N58" s="13">
        <v>0</v>
      </c>
      <c r="O58" s="13">
        <v>0</v>
      </c>
      <c r="P58" s="13">
        <v>0</v>
      </c>
      <c r="Q58" s="31">
        <v>0</v>
      </c>
      <c r="R58" s="13">
        <v>0</v>
      </c>
      <c r="S58" s="13">
        <v>0</v>
      </c>
      <c r="T58" s="13">
        <v>0</v>
      </c>
      <c r="U58" s="31">
        <v>0</v>
      </c>
      <c r="V58" s="13">
        <v>0</v>
      </c>
      <c r="W58" s="13">
        <v>0</v>
      </c>
      <c r="X58" s="31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31">
        <v>-1</v>
      </c>
      <c r="AE58" s="13">
        <v>0</v>
      </c>
      <c r="AF58" s="13">
        <v>-4</v>
      </c>
      <c r="AG58" s="32">
        <v>0</v>
      </c>
      <c r="AH58" s="26">
        <v>0</v>
      </c>
      <c r="AI58" s="33">
        <v>0</v>
      </c>
      <c r="AK58" s="21">
        <v>0</v>
      </c>
      <c r="AM58" s="21">
        <v>0</v>
      </c>
      <c r="AN58" s="21">
        <v>0</v>
      </c>
    </row>
    <row r="59" spans="1:40" s="21" customFormat="1" ht="15">
      <c r="A59" s="27" t="str">
        <f>'Economy Names'!H55</f>
        <v>Ethiopia</v>
      </c>
      <c r="B59" s="30">
        <v>0</v>
      </c>
      <c r="C59" s="30">
        <v>0</v>
      </c>
      <c r="D59" s="30">
        <v>0</v>
      </c>
      <c r="E59" s="30">
        <v>0</v>
      </c>
      <c r="F59" s="31">
        <v>0</v>
      </c>
      <c r="G59" s="13">
        <v>0</v>
      </c>
      <c r="H59" s="13">
        <v>0</v>
      </c>
      <c r="I59" s="31">
        <v>0</v>
      </c>
      <c r="J59" s="13">
        <v>0</v>
      </c>
      <c r="K59" s="13">
        <v>0</v>
      </c>
      <c r="L59" s="31">
        <v>0</v>
      </c>
      <c r="M59" s="13">
        <v>0</v>
      </c>
      <c r="N59" s="13">
        <v>0</v>
      </c>
      <c r="O59" s="13">
        <v>0</v>
      </c>
      <c r="P59" s="13">
        <v>0</v>
      </c>
      <c r="Q59" s="31">
        <v>0</v>
      </c>
      <c r="R59" s="13">
        <v>0</v>
      </c>
      <c r="S59" s="13">
        <v>0</v>
      </c>
      <c r="T59" s="13">
        <v>0</v>
      </c>
      <c r="U59" s="31">
        <v>0</v>
      </c>
      <c r="V59" s="13">
        <v>0</v>
      </c>
      <c r="W59" s="13">
        <v>0</v>
      </c>
      <c r="X59" s="31">
        <v>-1</v>
      </c>
      <c r="Y59" s="13">
        <v>-1</v>
      </c>
      <c r="Z59" s="13">
        <v>-130</v>
      </c>
      <c r="AA59" s="13">
        <v>1</v>
      </c>
      <c r="AB59" s="13">
        <v>-1</v>
      </c>
      <c r="AC59" s="13">
        <v>-333</v>
      </c>
      <c r="AD59" s="31">
        <v>0</v>
      </c>
      <c r="AE59" s="13">
        <v>0</v>
      </c>
      <c r="AF59" s="13">
        <v>0</v>
      </c>
      <c r="AG59" s="32">
        <v>0</v>
      </c>
      <c r="AH59" s="26">
        <v>0</v>
      </c>
      <c r="AI59" s="33">
        <v>0</v>
      </c>
      <c r="AK59" s="21">
        <v>0</v>
      </c>
      <c r="AM59" s="21">
        <v>0</v>
      </c>
      <c r="AN59" s="21">
        <v>0</v>
      </c>
    </row>
    <row r="60" spans="1:40" s="21" customFormat="1" ht="15">
      <c r="A60" s="27" t="str">
        <f>'Economy Names'!H56</f>
        <v>Fiji</v>
      </c>
      <c r="B60" s="30">
        <v>0</v>
      </c>
      <c r="C60" s="30">
        <v>0</v>
      </c>
      <c r="D60" s="30">
        <v>0</v>
      </c>
      <c r="E60" s="30">
        <v>0</v>
      </c>
      <c r="F60" s="31">
        <v>0</v>
      </c>
      <c r="G60" s="13">
        <v>0</v>
      </c>
      <c r="H60" s="13">
        <v>0</v>
      </c>
      <c r="I60" s="31">
        <v>0</v>
      </c>
      <c r="J60" s="13">
        <v>0</v>
      </c>
      <c r="K60" s="13">
        <v>0</v>
      </c>
      <c r="L60" s="31">
        <v>-1</v>
      </c>
      <c r="M60" s="13">
        <v>0</v>
      </c>
      <c r="N60" s="13">
        <v>0</v>
      </c>
      <c r="O60" s="13">
        <v>0</v>
      </c>
      <c r="P60" s="13">
        <v>-1</v>
      </c>
      <c r="Q60" s="31">
        <v>0</v>
      </c>
      <c r="R60" s="13">
        <v>0</v>
      </c>
      <c r="S60" s="13">
        <v>0</v>
      </c>
      <c r="T60" s="13">
        <v>0</v>
      </c>
      <c r="U60" s="31">
        <v>0</v>
      </c>
      <c r="V60" s="13">
        <v>0</v>
      </c>
      <c r="W60" s="13">
        <v>0</v>
      </c>
      <c r="X60" s="31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31">
        <v>0</v>
      </c>
      <c r="AE60" s="13">
        <v>0</v>
      </c>
      <c r="AF60" s="13">
        <v>0</v>
      </c>
      <c r="AG60" s="32">
        <v>0</v>
      </c>
      <c r="AH60" s="26">
        <v>0</v>
      </c>
      <c r="AI60" s="33">
        <v>0</v>
      </c>
      <c r="AK60" s="21">
        <v>0</v>
      </c>
      <c r="AM60" s="21">
        <v>0</v>
      </c>
      <c r="AN60" s="21">
        <v>0</v>
      </c>
    </row>
    <row r="61" spans="1:40" s="21" customFormat="1" ht="15">
      <c r="A61" s="27" t="str">
        <f>'Economy Names'!H57</f>
        <v>Finland</v>
      </c>
      <c r="B61" s="30">
        <v>0</v>
      </c>
      <c r="C61" s="30">
        <v>0</v>
      </c>
      <c r="D61" s="30">
        <v>0</v>
      </c>
      <c r="E61" s="30">
        <v>0</v>
      </c>
      <c r="F61" s="31">
        <v>0</v>
      </c>
      <c r="G61" s="13">
        <v>0</v>
      </c>
      <c r="H61" s="13">
        <v>0</v>
      </c>
      <c r="I61" s="31">
        <v>0</v>
      </c>
      <c r="J61" s="13">
        <v>0</v>
      </c>
      <c r="K61" s="13">
        <v>0</v>
      </c>
      <c r="L61" s="31">
        <v>-1</v>
      </c>
      <c r="M61" s="13">
        <v>0</v>
      </c>
      <c r="N61" s="13">
        <v>0</v>
      </c>
      <c r="O61" s="72">
        <v>1</v>
      </c>
      <c r="P61" s="13">
        <v>0</v>
      </c>
      <c r="Q61" s="31">
        <v>0</v>
      </c>
      <c r="R61" s="13">
        <v>0</v>
      </c>
      <c r="S61" s="13">
        <v>0</v>
      </c>
      <c r="T61" s="13">
        <v>0</v>
      </c>
      <c r="U61" s="31">
        <v>0</v>
      </c>
      <c r="V61" s="13">
        <v>0</v>
      </c>
      <c r="W61" s="13">
        <v>-3.8000000000000043</v>
      </c>
      <c r="X61" s="31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31">
        <v>1</v>
      </c>
      <c r="AE61" s="13">
        <v>0</v>
      </c>
      <c r="AF61" s="13">
        <v>0</v>
      </c>
      <c r="AG61" s="32">
        <v>0</v>
      </c>
      <c r="AH61" s="26">
        <v>0</v>
      </c>
      <c r="AI61" s="33">
        <v>0</v>
      </c>
      <c r="AK61" s="21">
        <v>0</v>
      </c>
      <c r="AM61" s="21">
        <v>1</v>
      </c>
      <c r="AN61" s="21">
        <v>0</v>
      </c>
    </row>
    <row r="62" spans="1:40" s="21" customFormat="1" ht="15">
      <c r="A62" s="27" t="str">
        <f>'Economy Names'!H58</f>
        <v>France</v>
      </c>
      <c r="B62" s="30">
        <v>0</v>
      </c>
      <c r="C62" s="30">
        <v>0</v>
      </c>
      <c r="D62" s="30">
        <v>0</v>
      </c>
      <c r="E62" s="30">
        <v>0</v>
      </c>
      <c r="F62" s="31">
        <v>0</v>
      </c>
      <c r="G62" s="13">
        <v>0</v>
      </c>
      <c r="H62" s="13">
        <v>0</v>
      </c>
      <c r="I62" s="31">
        <v>0</v>
      </c>
      <c r="J62" s="13">
        <v>0</v>
      </c>
      <c r="K62" s="13">
        <v>0</v>
      </c>
      <c r="L62" s="31">
        <v>0</v>
      </c>
      <c r="M62" s="13">
        <v>0</v>
      </c>
      <c r="N62" s="13">
        <v>0</v>
      </c>
      <c r="O62" s="13">
        <v>0</v>
      </c>
      <c r="P62" s="13">
        <v>0</v>
      </c>
      <c r="Q62" s="31">
        <v>0</v>
      </c>
      <c r="R62" s="13">
        <v>0</v>
      </c>
      <c r="S62" s="13">
        <v>0</v>
      </c>
      <c r="T62" s="13">
        <v>0</v>
      </c>
      <c r="U62" s="31">
        <v>0</v>
      </c>
      <c r="V62" s="13">
        <v>0</v>
      </c>
      <c r="W62" s="13">
        <v>0</v>
      </c>
      <c r="X62" s="31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31">
        <v>0</v>
      </c>
      <c r="AE62" s="13">
        <v>0</v>
      </c>
      <c r="AF62" s="13">
        <v>0</v>
      </c>
      <c r="AG62" s="32">
        <v>0</v>
      </c>
      <c r="AH62" s="26">
        <v>0</v>
      </c>
      <c r="AI62" s="33">
        <v>0</v>
      </c>
      <c r="AK62" s="21">
        <v>0</v>
      </c>
      <c r="AM62" s="21">
        <v>0</v>
      </c>
      <c r="AN62" s="21">
        <v>0</v>
      </c>
    </row>
    <row r="63" spans="1:40" s="21" customFormat="1" ht="15">
      <c r="A63" s="27" t="str">
        <f>'Economy Names'!H59</f>
        <v>Gabon</v>
      </c>
      <c r="B63" s="30">
        <v>0</v>
      </c>
      <c r="C63" s="30">
        <v>0</v>
      </c>
      <c r="D63" s="30">
        <v>0</v>
      </c>
      <c r="E63" s="30">
        <v>0</v>
      </c>
      <c r="F63" s="31">
        <v>0</v>
      </c>
      <c r="G63" s="13">
        <v>0</v>
      </c>
      <c r="H63" s="13">
        <v>0</v>
      </c>
      <c r="I63" s="31">
        <v>0</v>
      </c>
      <c r="J63" s="13">
        <v>0</v>
      </c>
      <c r="K63" s="13">
        <v>0</v>
      </c>
      <c r="L63" s="31">
        <v>0</v>
      </c>
      <c r="M63" s="13">
        <v>0</v>
      </c>
      <c r="N63" s="13">
        <v>0</v>
      </c>
      <c r="O63" s="13">
        <v>0</v>
      </c>
      <c r="P63" s="13">
        <v>0</v>
      </c>
      <c r="Q63" s="31">
        <v>0</v>
      </c>
      <c r="R63" s="13">
        <v>0</v>
      </c>
      <c r="S63" s="13">
        <v>0</v>
      </c>
      <c r="T63" s="13">
        <v>0</v>
      </c>
      <c r="U63" s="31">
        <v>0</v>
      </c>
      <c r="V63" s="13">
        <v>0</v>
      </c>
      <c r="W63" s="13">
        <v>0</v>
      </c>
      <c r="X63" s="31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31">
        <v>0</v>
      </c>
      <c r="AE63" s="13">
        <v>0</v>
      </c>
      <c r="AF63" s="13">
        <v>0</v>
      </c>
      <c r="AG63" s="32">
        <v>0</v>
      </c>
      <c r="AH63" s="26">
        <v>0</v>
      </c>
      <c r="AI63" s="33">
        <v>0</v>
      </c>
      <c r="AK63" s="21">
        <v>0</v>
      </c>
      <c r="AM63" s="21">
        <v>0</v>
      </c>
      <c r="AN63" s="21">
        <v>0</v>
      </c>
    </row>
    <row r="64" spans="1:40" s="21" customFormat="1" ht="15">
      <c r="A64" s="27" t="str">
        <f>'Economy Names'!H60</f>
        <v>Gambia, The</v>
      </c>
      <c r="B64" s="30">
        <v>0</v>
      </c>
      <c r="C64" s="30">
        <v>0</v>
      </c>
      <c r="D64" s="30">
        <v>0</v>
      </c>
      <c r="E64" s="30">
        <v>0</v>
      </c>
      <c r="F64" s="31">
        <v>0</v>
      </c>
      <c r="G64" s="13">
        <v>0</v>
      </c>
      <c r="H64" s="13">
        <v>0</v>
      </c>
      <c r="I64" s="31">
        <v>0</v>
      </c>
      <c r="J64" s="13">
        <v>0</v>
      </c>
      <c r="K64" s="13">
        <v>0</v>
      </c>
      <c r="L64" s="31">
        <v>0</v>
      </c>
      <c r="M64" s="13">
        <v>0</v>
      </c>
      <c r="N64" s="13">
        <v>0</v>
      </c>
      <c r="O64" s="13">
        <v>0</v>
      </c>
      <c r="P64" s="13">
        <v>0</v>
      </c>
      <c r="Q64" s="31">
        <v>0</v>
      </c>
      <c r="R64" s="13">
        <v>0</v>
      </c>
      <c r="S64" s="13">
        <v>0</v>
      </c>
      <c r="T64" s="13">
        <v>0</v>
      </c>
      <c r="U64" s="31">
        <v>0</v>
      </c>
      <c r="V64" s="13">
        <v>0</v>
      </c>
      <c r="W64" s="13">
        <v>0</v>
      </c>
      <c r="X64" s="31">
        <v>0</v>
      </c>
      <c r="Y64" s="13">
        <v>0</v>
      </c>
      <c r="Z64" s="13">
        <v>0</v>
      </c>
      <c r="AA64" s="13">
        <v>-1</v>
      </c>
      <c r="AB64" s="13">
        <v>0</v>
      </c>
      <c r="AC64" s="13">
        <v>-90</v>
      </c>
      <c r="AD64" s="31">
        <v>1</v>
      </c>
      <c r="AE64" s="13">
        <v>0</v>
      </c>
      <c r="AF64" s="13">
        <v>0</v>
      </c>
      <c r="AG64" s="32">
        <v>0</v>
      </c>
      <c r="AH64" s="26">
        <v>0</v>
      </c>
      <c r="AI64" s="33">
        <v>0</v>
      </c>
      <c r="AK64" s="21">
        <v>0</v>
      </c>
      <c r="AM64" s="21">
        <v>0</v>
      </c>
      <c r="AN64" s="21">
        <v>0</v>
      </c>
    </row>
    <row r="65" spans="1:40" s="21" customFormat="1" ht="15">
      <c r="A65" s="27" t="str">
        <f>'Economy Names'!H61</f>
        <v>Georgia</v>
      </c>
      <c r="B65" s="30">
        <v>0</v>
      </c>
      <c r="C65" s="30">
        <v>0</v>
      </c>
      <c r="D65" s="30">
        <v>0</v>
      </c>
      <c r="E65" s="30">
        <v>0</v>
      </c>
      <c r="F65" s="31">
        <v>0</v>
      </c>
      <c r="G65" s="13">
        <v>0</v>
      </c>
      <c r="H65" s="13">
        <v>0</v>
      </c>
      <c r="I65" s="31">
        <v>0</v>
      </c>
      <c r="J65" s="13">
        <v>0</v>
      </c>
      <c r="K65" s="13">
        <v>0</v>
      </c>
      <c r="L65" s="31">
        <v>0</v>
      </c>
      <c r="M65" s="13">
        <v>0</v>
      </c>
      <c r="N65" s="13">
        <v>0</v>
      </c>
      <c r="O65" s="13">
        <v>0</v>
      </c>
      <c r="P65" s="13">
        <v>0</v>
      </c>
      <c r="Q65" s="31">
        <v>0</v>
      </c>
      <c r="R65" s="13">
        <v>0</v>
      </c>
      <c r="S65" s="13">
        <v>0</v>
      </c>
      <c r="T65" s="13">
        <v>0</v>
      </c>
      <c r="U65" s="31">
        <v>0</v>
      </c>
      <c r="V65" s="13">
        <v>0</v>
      </c>
      <c r="W65" s="13">
        <v>0</v>
      </c>
      <c r="X65" s="31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31">
        <v>0</v>
      </c>
      <c r="AE65" s="13">
        <v>0</v>
      </c>
      <c r="AF65" s="13">
        <v>0</v>
      </c>
      <c r="AG65" s="32">
        <v>0</v>
      </c>
      <c r="AH65" s="26">
        <v>0</v>
      </c>
      <c r="AI65" s="33">
        <v>0</v>
      </c>
      <c r="AK65" s="21">
        <v>0</v>
      </c>
      <c r="AM65" s="21">
        <v>0</v>
      </c>
      <c r="AN65" s="21">
        <v>0</v>
      </c>
    </row>
    <row r="66" spans="1:40" s="21" customFormat="1" ht="15">
      <c r="A66" s="27" t="str">
        <f>'Economy Names'!H62</f>
        <v>Germany</v>
      </c>
      <c r="B66" s="30">
        <v>0</v>
      </c>
      <c r="C66" s="30">
        <v>0</v>
      </c>
      <c r="D66" s="30">
        <v>0</v>
      </c>
      <c r="E66" s="30">
        <v>0</v>
      </c>
      <c r="F66" s="31">
        <v>0</v>
      </c>
      <c r="G66" s="13">
        <v>0</v>
      </c>
      <c r="H66" s="13">
        <v>0</v>
      </c>
      <c r="I66" s="31">
        <v>0</v>
      </c>
      <c r="J66" s="13">
        <v>0</v>
      </c>
      <c r="K66" s="13">
        <v>0</v>
      </c>
      <c r="L66" s="31">
        <v>0</v>
      </c>
      <c r="M66" s="13">
        <v>0</v>
      </c>
      <c r="N66" s="13">
        <v>0</v>
      </c>
      <c r="O66" s="13">
        <v>0</v>
      </c>
      <c r="P66" s="13">
        <v>0</v>
      </c>
      <c r="Q66" s="31">
        <v>0</v>
      </c>
      <c r="R66" s="13">
        <v>0</v>
      </c>
      <c r="S66" s="13">
        <v>0</v>
      </c>
      <c r="T66" s="13">
        <v>0</v>
      </c>
      <c r="U66" s="31">
        <v>-4</v>
      </c>
      <c r="V66" s="13">
        <v>0</v>
      </c>
      <c r="W66" s="13">
        <v>0</v>
      </c>
      <c r="X66" s="31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31">
        <v>0</v>
      </c>
      <c r="AE66" s="13">
        <v>0</v>
      </c>
      <c r="AF66" s="13">
        <v>0</v>
      </c>
      <c r="AG66" s="32">
        <v>0</v>
      </c>
      <c r="AH66" s="26">
        <v>0</v>
      </c>
      <c r="AI66" s="33">
        <v>0</v>
      </c>
      <c r="AK66" s="21">
        <v>0</v>
      </c>
      <c r="AM66" s="21">
        <v>0</v>
      </c>
      <c r="AN66" s="21">
        <v>0</v>
      </c>
    </row>
    <row r="67" spans="1:40" s="21" customFormat="1" ht="15">
      <c r="A67" s="27" t="str">
        <f>'Economy Names'!H63</f>
        <v>Ghana</v>
      </c>
      <c r="B67" s="30">
        <v>0</v>
      </c>
      <c r="C67" s="30">
        <v>0</v>
      </c>
      <c r="D67" s="34">
        <v>-8.4</v>
      </c>
      <c r="E67" s="34">
        <v>-4.5</v>
      </c>
      <c r="F67" s="31">
        <v>0</v>
      </c>
      <c r="G67" s="13">
        <v>0</v>
      </c>
      <c r="H67" s="35">
        <v>-419</v>
      </c>
      <c r="I67" s="31">
        <v>0</v>
      </c>
      <c r="J67" s="13">
        <v>0</v>
      </c>
      <c r="K67" s="35">
        <v>-0.19999999999999996</v>
      </c>
      <c r="L67" s="31">
        <v>0</v>
      </c>
      <c r="M67" s="13">
        <v>0</v>
      </c>
      <c r="N67" s="13">
        <v>0</v>
      </c>
      <c r="O67" s="13">
        <v>0</v>
      </c>
      <c r="P67" s="13">
        <v>0</v>
      </c>
      <c r="Q67" s="31">
        <v>0</v>
      </c>
      <c r="R67" s="13">
        <v>0</v>
      </c>
      <c r="S67" s="13">
        <v>0</v>
      </c>
      <c r="T67" s="13">
        <v>0</v>
      </c>
      <c r="U67" s="31">
        <v>0</v>
      </c>
      <c r="V67" s="13">
        <v>0</v>
      </c>
      <c r="W67" s="13">
        <v>0</v>
      </c>
      <c r="X67" s="31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31">
        <v>0</v>
      </c>
      <c r="AE67" s="13">
        <v>0</v>
      </c>
      <c r="AF67" s="13">
        <v>0</v>
      </c>
      <c r="AG67" s="32">
        <v>0</v>
      </c>
      <c r="AH67" s="26">
        <v>0</v>
      </c>
      <c r="AI67" s="33">
        <v>0</v>
      </c>
      <c r="AK67" s="21">
        <v>1</v>
      </c>
      <c r="AM67" s="21">
        <v>0</v>
      </c>
      <c r="AN67" s="21">
        <v>0</v>
      </c>
    </row>
    <row r="68" spans="1:40" s="21" customFormat="1" ht="15">
      <c r="A68" s="27" t="str">
        <f>'Economy Names'!H64</f>
        <v>Greece</v>
      </c>
      <c r="B68" s="30">
        <v>0</v>
      </c>
      <c r="C68" s="30">
        <v>0</v>
      </c>
      <c r="D68" s="30">
        <v>0</v>
      </c>
      <c r="E68" s="30">
        <v>0</v>
      </c>
      <c r="F68" s="31">
        <v>0</v>
      </c>
      <c r="G68" s="13">
        <v>0</v>
      </c>
      <c r="H68" s="13">
        <v>0</v>
      </c>
      <c r="I68" s="31">
        <v>0</v>
      </c>
      <c r="J68" s="13">
        <v>-4</v>
      </c>
      <c r="K68" s="13">
        <v>-0.6999999999999993</v>
      </c>
      <c r="L68" s="31">
        <v>0</v>
      </c>
      <c r="M68" s="13">
        <v>0</v>
      </c>
      <c r="N68" s="13">
        <v>0</v>
      </c>
      <c r="O68" s="72">
        <v>1</v>
      </c>
      <c r="P68" s="13">
        <v>1</v>
      </c>
      <c r="Q68" s="31">
        <v>0</v>
      </c>
      <c r="R68" s="13">
        <v>0</v>
      </c>
      <c r="S68" s="13">
        <v>0</v>
      </c>
      <c r="T68" s="13">
        <v>0</v>
      </c>
      <c r="U68" s="31">
        <v>0</v>
      </c>
      <c r="V68" s="13">
        <v>0</v>
      </c>
      <c r="W68" s="13">
        <v>0</v>
      </c>
      <c r="X68" s="31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31">
        <v>0</v>
      </c>
      <c r="AE68" s="13">
        <v>0</v>
      </c>
      <c r="AF68" s="13">
        <v>0</v>
      </c>
      <c r="AG68" s="32">
        <v>0</v>
      </c>
      <c r="AH68" s="26">
        <v>0</v>
      </c>
      <c r="AI68" s="33">
        <v>0</v>
      </c>
      <c r="AK68" s="21">
        <v>0</v>
      </c>
      <c r="AM68" s="21">
        <v>1</v>
      </c>
      <c r="AN68" s="21">
        <v>0</v>
      </c>
    </row>
    <row r="69" spans="1:40" s="21" customFormat="1" ht="15">
      <c r="A69" s="27" t="str">
        <f>'Economy Names'!H65</f>
        <v>Grenada</v>
      </c>
      <c r="B69" s="30">
        <v>0</v>
      </c>
      <c r="C69" s="30">
        <v>0</v>
      </c>
      <c r="D69" s="30">
        <v>0</v>
      </c>
      <c r="E69" s="30">
        <v>0</v>
      </c>
      <c r="F69" s="31">
        <v>0</v>
      </c>
      <c r="G69" s="13">
        <v>0</v>
      </c>
      <c r="H69" s="13">
        <v>0</v>
      </c>
      <c r="I69" s="31">
        <v>0</v>
      </c>
      <c r="J69" s="13">
        <v>0</v>
      </c>
      <c r="K69" s="13">
        <v>0</v>
      </c>
      <c r="L69" s="31">
        <v>0</v>
      </c>
      <c r="M69" s="13">
        <v>0</v>
      </c>
      <c r="N69" s="13">
        <v>0</v>
      </c>
      <c r="O69" s="13">
        <v>0</v>
      </c>
      <c r="P69" s="13">
        <v>0</v>
      </c>
      <c r="Q69" s="31">
        <v>0</v>
      </c>
      <c r="R69" s="13">
        <v>0</v>
      </c>
      <c r="S69" s="13">
        <v>0</v>
      </c>
      <c r="T69" s="13">
        <v>0</v>
      </c>
      <c r="U69" s="31">
        <v>0</v>
      </c>
      <c r="V69" s="13">
        <v>0</v>
      </c>
      <c r="W69" s="13">
        <v>0</v>
      </c>
      <c r="X69" s="31">
        <v>-1</v>
      </c>
      <c r="Y69" s="13">
        <v>0</v>
      </c>
      <c r="Z69" s="13">
        <v>0</v>
      </c>
      <c r="AA69" s="13">
        <v>0</v>
      </c>
      <c r="AB69" s="13">
        <v>-3</v>
      </c>
      <c r="AC69" s="13">
        <v>-101</v>
      </c>
      <c r="AD69" s="31">
        <v>0</v>
      </c>
      <c r="AE69" s="13">
        <v>0</v>
      </c>
      <c r="AF69" s="13">
        <v>0</v>
      </c>
      <c r="AG69" s="32" t="e">
        <v>#VALUE!</v>
      </c>
      <c r="AH69" s="26" t="e">
        <v>#VALUE!</v>
      </c>
      <c r="AI69" s="74">
        <v>22.252980773191535</v>
      </c>
      <c r="AK69" s="21">
        <v>0</v>
      </c>
      <c r="AM69" s="21">
        <v>0</v>
      </c>
      <c r="AN69" s="21">
        <v>1</v>
      </c>
    </row>
    <row r="70" spans="1:40" s="21" customFormat="1" ht="15">
      <c r="A70" s="27" t="str">
        <f>'Economy Names'!H66</f>
        <v>Guatemala</v>
      </c>
      <c r="B70" s="30">
        <v>0</v>
      </c>
      <c r="C70" s="30">
        <v>0</v>
      </c>
      <c r="D70" s="30">
        <v>0</v>
      </c>
      <c r="E70" s="30">
        <v>0</v>
      </c>
      <c r="F70" s="31">
        <v>0</v>
      </c>
      <c r="G70" s="13">
        <v>0</v>
      </c>
      <c r="H70" s="13">
        <v>0</v>
      </c>
      <c r="I70" s="31">
        <v>0</v>
      </c>
      <c r="J70" s="13">
        <v>0</v>
      </c>
      <c r="K70" s="13">
        <v>0</v>
      </c>
      <c r="L70" s="31">
        <v>0</v>
      </c>
      <c r="M70" s="13">
        <v>0</v>
      </c>
      <c r="N70" s="13">
        <v>0</v>
      </c>
      <c r="O70" s="13">
        <v>0</v>
      </c>
      <c r="P70" s="13">
        <v>0</v>
      </c>
      <c r="Q70" s="31">
        <v>0</v>
      </c>
      <c r="R70" s="13">
        <v>0</v>
      </c>
      <c r="S70" s="13">
        <v>0</v>
      </c>
      <c r="T70" s="13">
        <v>0</v>
      </c>
      <c r="U70" s="31">
        <v>0</v>
      </c>
      <c r="V70" s="13">
        <v>0</v>
      </c>
      <c r="W70" s="13">
        <v>0</v>
      </c>
      <c r="X70" s="31">
        <v>0</v>
      </c>
      <c r="Y70" s="13">
        <v>0</v>
      </c>
      <c r="Z70" s="13">
        <v>0</v>
      </c>
      <c r="AA70" s="13">
        <v>-1</v>
      </c>
      <c r="AB70" s="13">
        <v>0</v>
      </c>
      <c r="AC70" s="13">
        <v>0</v>
      </c>
      <c r="AD70" s="31">
        <v>0</v>
      </c>
      <c r="AE70" s="13">
        <v>0</v>
      </c>
      <c r="AF70" s="13">
        <v>0</v>
      </c>
      <c r="AG70" s="32">
        <v>0</v>
      </c>
      <c r="AH70" s="26">
        <v>0</v>
      </c>
      <c r="AI70" s="33">
        <v>0</v>
      </c>
      <c r="AK70" s="21">
        <v>0</v>
      </c>
      <c r="AM70" s="21">
        <v>0</v>
      </c>
      <c r="AN70" s="21">
        <v>0</v>
      </c>
    </row>
    <row r="71" spans="1:40" s="21" customFormat="1" ht="15">
      <c r="A71" s="27" t="str">
        <f>'Economy Names'!H67</f>
        <v>Guinea</v>
      </c>
      <c r="B71" s="30">
        <v>-1</v>
      </c>
      <c r="C71" s="30">
        <v>-1</v>
      </c>
      <c r="D71" s="30">
        <v>1.0999999999999943</v>
      </c>
      <c r="E71" s="30">
        <v>0</v>
      </c>
      <c r="F71" s="31">
        <v>0</v>
      </c>
      <c r="G71" s="13">
        <v>0</v>
      </c>
      <c r="H71" s="13">
        <v>0</v>
      </c>
      <c r="I71" s="31">
        <v>0</v>
      </c>
      <c r="J71" s="13">
        <v>-45</v>
      </c>
      <c r="K71" s="13">
        <v>0</v>
      </c>
      <c r="L71" s="31">
        <v>0</v>
      </c>
      <c r="M71" s="13">
        <v>0</v>
      </c>
      <c r="N71" s="13">
        <v>0</v>
      </c>
      <c r="O71" s="13">
        <v>0</v>
      </c>
      <c r="P71" s="13">
        <v>0</v>
      </c>
      <c r="Q71" s="31">
        <v>0</v>
      </c>
      <c r="R71" s="13">
        <v>0</v>
      </c>
      <c r="S71" s="13">
        <v>0</v>
      </c>
      <c r="T71" s="13">
        <v>0</v>
      </c>
      <c r="U71" s="31">
        <v>0</v>
      </c>
      <c r="V71" s="13">
        <v>0</v>
      </c>
      <c r="W71" s="13">
        <v>0</v>
      </c>
      <c r="X71" s="31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31">
        <v>-1</v>
      </c>
      <c r="AE71" s="13">
        <v>0</v>
      </c>
      <c r="AF71" s="13">
        <v>0</v>
      </c>
      <c r="AG71" s="32">
        <v>0</v>
      </c>
      <c r="AH71" s="26">
        <v>0</v>
      </c>
      <c r="AI71" s="33">
        <v>0</v>
      </c>
      <c r="AK71" s="21">
        <v>0</v>
      </c>
      <c r="AM71" s="21">
        <v>0</v>
      </c>
      <c r="AN71" s="21">
        <v>0</v>
      </c>
    </row>
    <row r="72" spans="1:40" s="21" customFormat="1" ht="15">
      <c r="A72" s="27" t="str">
        <f>'Economy Names'!H68</f>
        <v>Guinea-Bissau</v>
      </c>
      <c r="B72" s="30">
        <v>0</v>
      </c>
      <c r="C72" s="30">
        <v>0</v>
      </c>
      <c r="D72" s="30">
        <v>0</v>
      </c>
      <c r="E72" s="30">
        <v>0</v>
      </c>
      <c r="F72" s="31">
        <v>0</v>
      </c>
      <c r="G72" s="13">
        <v>0</v>
      </c>
      <c r="H72" s="13">
        <v>0</v>
      </c>
      <c r="I72" s="31">
        <v>-1</v>
      </c>
      <c r="J72" s="13">
        <v>-1</v>
      </c>
      <c r="K72" s="13">
        <v>4.6</v>
      </c>
      <c r="L72" s="31">
        <v>0</v>
      </c>
      <c r="M72" s="13">
        <v>0</v>
      </c>
      <c r="N72" s="13">
        <v>0.7</v>
      </c>
      <c r="O72" s="13">
        <v>0</v>
      </c>
      <c r="P72" s="13">
        <v>0</v>
      </c>
      <c r="Q72" s="31">
        <v>0</v>
      </c>
      <c r="R72" s="13">
        <v>0</v>
      </c>
      <c r="S72" s="13">
        <v>0</v>
      </c>
      <c r="T72" s="13">
        <v>0</v>
      </c>
      <c r="U72" s="31">
        <v>0</v>
      </c>
      <c r="V72" s="13">
        <v>0</v>
      </c>
      <c r="W72" s="13">
        <v>0</v>
      </c>
      <c r="X72" s="31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31">
        <v>0</v>
      </c>
      <c r="AE72" s="13">
        <v>575</v>
      </c>
      <c r="AF72" s="13">
        <v>0</v>
      </c>
      <c r="AG72" s="32">
        <v>0</v>
      </c>
      <c r="AH72" s="26">
        <v>0</v>
      </c>
      <c r="AI72" s="33">
        <v>0</v>
      </c>
      <c r="AK72" s="21">
        <v>0</v>
      </c>
      <c r="AM72" s="21">
        <v>0</v>
      </c>
      <c r="AN72" s="21">
        <v>0</v>
      </c>
    </row>
    <row r="73" spans="1:40" s="21" customFormat="1" ht="15">
      <c r="A73" s="27" t="str">
        <f>'Economy Names'!H69</f>
        <v>Guyana</v>
      </c>
      <c r="B73" s="30">
        <v>0</v>
      </c>
      <c r="C73" s="30">
        <v>0</v>
      </c>
      <c r="D73" s="30">
        <v>0</v>
      </c>
      <c r="E73" s="30">
        <v>0</v>
      </c>
      <c r="F73" s="31">
        <v>0</v>
      </c>
      <c r="G73" s="13">
        <v>0</v>
      </c>
      <c r="H73" s="13">
        <v>0</v>
      </c>
      <c r="I73" s="31">
        <v>0</v>
      </c>
      <c r="J73" s="13">
        <v>0</v>
      </c>
      <c r="K73" s="13">
        <v>0</v>
      </c>
      <c r="L73" s="31">
        <v>0</v>
      </c>
      <c r="M73" s="13">
        <v>0</v>
      </c>
      <c r="N73" s="13">
        <v>0</v>
      </c>
      <c r="O73" s="13">
        <v>0</v>
      </c>
      <c r="P73" s="13">
        <v>0</v>
      </c>
      <c r="Q73" s="31">
        <v>0</v>
      </c>
      <c r="R73" s="13">
        <v>0</v>
      </c>
      <c r="S73" s="13">
        <v>0</v>
      </c>
      <c r="T73" s="13">
        <v>0</v>
      </c>
      <c r="U73" s="31">
        <v>1</v>
      </c>
      <c r="V73" s="13">
        <v>0</v>
      </c>
      <c r="W73" s="13">
        <v>0.20000000000000284</v>
      </c>
      <c r="X73" s="31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31">
        <v>0</v>
      </c>
      <c r="AE73" s="13">
        <v>0</v>
      </c>
      <c r="AF73" s="13">
        <v>0</v>
      </c>
      <c r="AG73" s="32">
        <v>0</v>
      </c>
      <c r="AH73" s="26">
        <v>0</v>
      </c>
      <c r="AI73" s="33">
        <v>0</v>
      </c>
      <c r="AK73" s="21">
        <v>0</v>
      </c>
      <c r="AM73" s="21">
        <v>0</v>
      </c>
      <c r="AN73" s="21">
        <v>0</v>
      </c>
    </row>
    <row r="74" spans="1:40" s="21" customFormat="1" ht="15">
      <c r="A74" s="27" t="str">
        <f>'Economy Names'!H70</f>
        <v>Haiti</v>
      </c>
      <c r="B74" s="30">
        <v>-1</v>
      </c>
      <c r="C74" s="30">
        <v>0</v>
      </c>
      <c r="D74" s="30">
        <v>38.900000000000006</v>
      </c>
      <c r="E74" s="30">
        <v>0</v>
      </c>
      <c r="F74" s="31">
        <v>0</v>
      </c>
      <c r="G74" s="13">
        <v>0</v>
      </c>
      <c r="H74" s="13">
        <v>0</v>
      </c>
      <c r="I74" s="31">
        <v>0</v>
      </c>
      <c r="J74" s="13">
        <v>-104</v>
      </c>
      <c r="K74" s="13">
        <v>0</v>
      </c>
      <c r="L74" s="31">
        <v>0</v>
      </c>
      <c r="M74" s="13">
        <v>0</v>
      </c>
      <c r="N74" s="13">
        <v>0</v>
      </c>
      <c r="O74" s="13">
        <v>0</v>
      </c>
      <c r="P74" s="13">
        <v>0</v>
      </c>
      <c r="Q74" s="31">
        <v>0</v>
      </c>
      <c r="R74" s="13">
        <v>0</v>
      </c>
      <c r="S74" s="13">
        <v>0</v>
      </c>
      <c r="T74" s="13">
        <v>0</v>
      </c>
      <c r="U74" s="31">
        <v>4</v>
      </c>
      <c r="V74" s="13">
        <v>24</v>
      </c>
      <c r="W74" s="13">
        <v>0.6999999999999957</v>
      </c>
      <c r="X74" s="31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31">
        <v>0</v>
      </c>
      <c r="AE74" s="13">
        <v>22</v>
      </c>
      <c r="AF74" s="13">
        <v>0</v>
      </c>
      <c r="AG74" s="32">
        <v>0</v>
      </c>
      <c r="AH74" s="26">
        <v>0</v>
      </c>
      <c r="AI74" s="33">
        <v>0</v>
      </c>
      <c r="AK74" s="21">
        <v>0</v>
      </c>
      <c r="AM74" s="21">
        <v>0</v>
      </c>
      <c r="AN74" s="21">
        <v>0</v>
      </c>
    </row>
    <row r="75" spans="1:40" s="21" customFormat="1" ht="15">
      <c r="A75" s="27" t="str">
        <f>'Economy Names'!H71</f>
        <v>Honduras</v>
      </c>
      <c r="B75" s="30">
        <v>0</v>
      </c>
      <c r="C75" s="30">
        <v>0</v>
      </c>
      <c r="D75" s="30">
        <v>0</v>
      </c>
      <c r="E75" s="30">
        <v>0</v>
      </c>
      <c r="F75" s="31">
        <v>0</v>
      </c>
      <c r="G75" s="13">
        <v>0</v>
      </c>
      <c r="H75" s="13">
        <v>0</v>
      </c>
      <c r="I75" s="31">
        <v>0</v>
      </c>
      <c r="J75" s="13">
        <v>0</v>
      </c>
      <c r="K75" s="13">
        <v>0</v>
      </c>
      <c r="L75" s="31">
        <v>0</v>
      </c>
      <c r="M75" s="13">
        <v>0</v>
      </c>
      <c r="N75" s="13">
        <v>0</v>
      </c>
      <c r="O75" s="13">
        <v>0</v>
      </c>
      <c r="P75" s="13">
        <v>0</v>
      </c>
      <c r="Q75" s="31">
        <v>0</v>
      </c>
      <c r="R75" s="13">
        <v>0</v>
      </c>
      <c r="S75" s="13">
        <v>0</v>
      </c>
      <c r="T75" s="13">
        <v>0</v>
      </c>
      <c r="U75" s="31">
        <v>0</v>
      </c>
      <c r="V75" s="13">
        <v>0</v>
      </c>
      <c r="W75" s="13">
        <v>-3.8999999999999986</v>
      </c>
      <c r="X75" s="31">
        <v>0</v>
      </c>
      <c r="Y75" s="13">
        <v>0</v>
      </c>
      <c r="Z75" s="13">
        <v>0</v>
      </c>
      <c r="AA75" s="13">
        <v>-2</v>
      </c>
      <c r="AB75" s="13">
        <v>-1</v>
      </c>
      <c r="AC75" s="13">
        <v>0</v>
      </c>
      <c r="AD75" s="31">
        <v>0</v>
      </c>
      <c r="AE75" s="13">
        <v>0</v>
      </c>
      <c r="AF75" s="13">
        <v>0</v>
      </c>
      <c r="AG75" s="32">
        <v>0</v>
      </c>
      <c r="AH75" s="26">
        <v>0</v>
      </c>
      <c r="AI75" s="33">
        <v>0</v>
      </c>
      <c r="AK75" s="21">
        <v>0</v>
      </c>
      <c r="AM75" s="21">
        <v>0</v>
      </c>
      <c r="AN75" s="21">
        <v>0</v>
      </c>
    </row>
    <row r="76" spans="1:40" s="21" customFormat="1" ht="15">
      <c r="A76" s="27" t="str">
        <f>'Economy Names'!H72</f>
        <v>Hong Kong SAR, China</v>
      </c>
      <c r="B76" s="30">
        <v>0</v>
      </c>
      <c r="C76" s="30">
        <v>0</v>
      </c>
      <c r="D76" s="30">
        <v>0</v>
      </c>
      <c r="E76" s="30">
        <v>0</v>
      </c>
      <c r="F76" s="31">
        <v>0</v>
      </c>
      <c r="G76" s="13">
        <v>0</v>
      </c>
      <c r="H76" s="13">
        <v>0</v>
      </c>
      <c r="I76" s="31">
        <v>0</v>
      </c>
      <c r="J76" s="13">
        <v>0</v>
      </c>
      <c r="K76" s="13">
        <v>0</v>
      </c>
      <c r="L76" s="31">
        <v>0</v>
      </c>
      <c r="M76" s="13">
        <v>0</v>
      </c>
      <c r="N76" s="13">
        <v>0</v>
      </c>
      <c r="O76" s="13">
        <v>0</v>
      </c>
      <c r="P76" s="13">
        <v>0</v>
      </c>
      <c r="Q76" s="31">
        <v>0</v>
      </c>
      <c r="R76" s="13">
        <v>0</v>
      </c>
      <c r="S76" s="13">
        <v>0</v>
      </c>
      <c r="T76" s="13">
        <v>0</v>
      </c>
      <c r="U76" s="31">
        <v>0</v>
      </c>
      <c r="V76" s="13">
        <v>0</v>
      </c>
      <c r="W76" s="13">
        <v>-1.1000000000000014</v>
      </c>
      <c r="X76" s="31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31">
        <v>2</v>
      </c>
      <c r="AE76" s="13">
        <v>0</v>
      </c>
      <c r="AF76" s="13">
        <v>1.6999999999999993</v>
      </c>
      <c r="AG76" s="32">
        <v>0</v>
      </c>
      <c r="AH76" s="26">
        <v>0</v>
      </c>
      <c r="AI76" s="33">
        <v>0</v>
      </c>
      <c r="AK76" s="21">
        <v>0</v>
      </c>
      <c r="AM76" s="21">
        <v>0</v>
      </c>
      <c r="AN76" s="21">
        <v>0</v>
      </c>
    </row>
    <row r="77" spans="1:40" s="21" customFormat="1" ht="15">
      <c r="A77" s="27" t="str">
        <f>'Economy Names'!H73</f>
        <v>Hungary</v>
      </c>
      <c r="B77" s="30">
        <v>0</v>
      </c>
      <c r="C77" s="30">
        <v>0</v>
      </c>
      <c r="D77" s="30">
        <v>0</v>
      </c>
      <c r="E77" s="30">
        <v>0</v>
      </c>
      <c r="F77" s="31">
        <v>0</v>
      </c>
      <c r="G77" s="13">
        <v>0</v>
      </c>
      <c r="H77" s="13">
        <v>0</v>
      </c>
      <c r="I77" s="31">
        <v>0</v>
      </c>
      <c r="J77" s="13">
        <v>0</v>
      </c>
      <c r="K77" s="13">
        <v>0</v>
      </c>
      <c r="L77" s="31">
        <v>0</v>
      </c>
      <c r="M77" s="13">
        <v>0</v>
      </c>
      <c r="N77" s="13">
        <v>0</v>
      </c>
      <c r="O77" s="13">
        <v>0</v>
      </c>
      <c r="P77" s="13">
        <v>0</v>
      </c>
      <c r="Q77" s="31">
        <v>0</v>
      </c>
      <c r="R77" s="13">
        <v>0</v>
      </c>
      <c r="S77" s="13">
        <v>0</v>
      </c>
      <c r="T77" s="13">
        <v>0</v>
      </c>
      <c r="U77" s="31">
        <v>0</v>
      </c>
      <c r="V77" s="13">
        <v>0</v>
      </c>
      <c r="W77" s="13">
        <v>0</v>
      </c>
      <c r="X77" s="31">
        <v>1</v>
      </c>
      <c r="Y77" s="13">
        <v>-2</v>
      </c>
      <c r="Z77" s="13">
        <v>-210</v>
      </c>
      <c r="AA77" s="13">
        <v>0</v>
      </c>
      <c r="AB77" s="13">
        <v>1</v>
      </c>
      <c r="AC77" s="13">
        <v>-130</v>
      </c>
      <c r="AD77" s="31">
        <v>0</v>
      </c>
      <c r="AE77" s="13">
        <v>0</v>
      </c>
      <c r="AF77" s="13">
        <v>0</v>
      </c>
      <c r="AG77" s="32">
        <v>0</v>
      </c>
      <c r="AH77" s="26">
        <v>0</v>
      </c>
      <c r="AI77" s="33">
        <v>0</v>
      </c>
      <c r="AK77" s="21">
        <v>0</v>
      </c>
      <c r="AM77" s="21">
        <v>0</v>
      </c>
      <c r="AN77" s="21">
        <v>0</v>
      </c>
    </row>
    <row r="78" spans="1:40" s="21" customFormat="1" ht="15">
      <c r="A78" s="27" t="str">
        <f>'Economy Names'!H74</f>
        <v>Iceland</v>
      </c>
      <c r="B78" s="30">
        <v>0</v>
      </c>
      <c r="C78" s="30">
        <v>0</v>
      </c>
      <c r="D78" s="30">
        <v>0</v>
      </c>
      <c r="E78" s="30">
        <v>0</v>
      </c>
      <c r="F78" s="31">
        <v>0</v>
      </c>
      <c r="G78" s="13">
        <v>0</v>
      </c>
      <c r="H78" s="13">
        <v>0</v>
      </c>
      <c r="I78" s="31">
        <v>0</v>
      </c>
      <c r="J78" s="13">
        <v>0</v>
      </c>
      <c r="K78" s="13">
        <v>0</v>
      </c>
      <c r="L78" s="31">
        <v>0</v>
      </c>
      <c r="M78" s="13">
        <v>0</v>
      </c>
      <c r="N78" s="13">
        <v>0</v>
      </c>
      <c r="O78" s="13">
        <v>0</v>
      </c>
      <c r="P78" s="13">
        <v>0</v>
      </c>
      <c r="Q78" s="31">
        <v>0</v>
      </c>
      <c r="R78" s="13">
        <v>0</v>
      </c>
      <c r="S78" s="13">
        <v>0</v>
      </c>
      <c r="T78" s="13">
        <v>0</v>
      </c>
      <c r="U78" s="31">
        <v>-1</v>
      </c>
      <c r="V78" s="13">
        <v>0</v>
      </c>
      <c r="W78" s="13">
        <v>0</v>
      </c>
      <c r="X78" s="31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31">
        <v>0</v>
      </c>
      <c r="AE78" s="13">
        <v>0</v>
      </c>
      <c r="AF78" s="13">
        <v>0</v>
      </c>
      <c r="AG78" s="32">
        <v>0</v>
      </c>
      <c r="AH78" s="26">
        <v>0</v>
      </c>
      <c r="AI78" s="33">
        <v>0</v>
      </c>
      <c r="AK78" s="21">
        <v>0</v>
      </c>
      <c r="AM78" s="21">
        <v>0</v>
      </c>
      <c r="AN78" s="21">
        <v>0</v>
      </c>
    </row>
    <row r="79" spans="1:40" s="21" customFormat="1" ht="15">
      <c r="A79" s="27" t="str">
        <f>'Economy Names'!H75</f>
        <v>India</v>
      </c>
      <c r="B79" s="30">
        <v>0</v>
      </c>
      <c r="C79" s="30">
        <v>0</v>
      </c>
      <c r="D79" s="30">
        <v>0</v>
      </c>
      <c r="E79" s="30">
        <v>0</v>
      </c>
      <c r="F79" s="31">
        <v>0</v>
      </c>
      <c r="G79" s="13">
        <v>0</v>
      </c>
      <c r="H79" s="13">
        <v>0</v>
      </c>
      <c r="I79" s="31">
        <v>0</v>
      </c>
      <c r="J79" s="13">
        <v>0</v>
      </c>
      <c r="K79" s="13">
        <v>0</v>
      </c>
      <c r="L79" s="31">
        <v>0</v>
      </c>
      <c r="M79" s="13">
        <v>0</v>
      </c>
      <c r="N79" s="13">
        <v>0</v>
      </c>
      <c r="O79" s="13">
        <v>0</v>
      </c>
      <c r="P79" s="13">
        <v>0</v>
      </c>
      <c r="Q79" s="31">
        <v>0</v>
      </c>
      <c r="R79" s="13">
        <v>0</v>
      </c>
      <c r="S79" s="13">
        <v>0</v>
      </c>
      <c r="T79" s="13">
        <v>0</v>
      </c>
      <c r="U79" s="31">
        <v>0</v>
      </c>
      <c r="V79" s="13">
        <v>0</v>
      </c>
      <c r="W79" s="13">
        <v>0</v>
      </c>
      <c r="X79" s="31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31">
        <v>0</v>
      </c>
      <c r="AE79" s="13">
        <v>0</v>
      </c>
      <c r="AF79" s="13">
        <v>0</v>
      </c>
      <c r="AG79" s="32">
        <v>0</v>
      </c>
      <c r="AH79" s="26">
        <v>0</v>
      </c>
      <c r="AI79" s="33">
        <v>0</v>
      </c>
      <c r="AK79" s="21">
        <v>0</v>
      </c>
      <c r="AM79" s="21">
        <v>0</v>
      </c>
      <c r="AN79" s="21">
        <v>0</v>
      </c>
    </row>
    <row r="80" spans="1:40" s="21" customFormat="1" ht="15">
      <c r="A80" s="27" t="str">
        <f>'Economy Names'!H76</f>
        <v>Indonesia</v>
      </c>
      <c r="B80" s="30">
        <v>0</v>
      </c>
      <c r="C80" s="30">
        <v>0</v>
      </c>
      <c r="D80" s="30">
        <v>-0.8000000000000007</v>
      </c>
      <c r="E80" s="30">
        <v>0</v>
      </c>
      <c r="F80" s="31">
        <v>0</v>
      </c>
      <c r="G80" s="13">
        <v>-1</v>
      </c>
      <c r="H80" s="13">
        <v>0</v>
      </c>
      <c r="I80" s="31">
        <v>0</v>
      </c>
      <c r="J80" s="13">
        <v>0</v>
      </c>
      <c r="K80" s="13">
        <v>0</v>
      </c>
      <c r="L80" s="31">
        <v>0</v>
      </c>
      <c r="M80" s="13">
        <v>0</v>
      </c>
      <c r="N80" s="13">
        <v>0</v>
      </c>
      <c r="O80" s="13">
        <v>0</v>
      </c>
      <c r="P80" s="13">
        <v>0</v>
      </c>
      <c r="Q80" s="31">
        <v>0</v>
      </c>
      <c r="R80" s="13">
        <v>0</v>
      </c>
      <c r="S80" s="13">
        <v>0</v>
      </c>
      <c r="T80" s="13">
        <v>0</v>
      </c>
      <c r="U80" s="31">
        <v>0</v>
      </c>
      <c r="V80" s="13">
        <v>0</v>
      </c>
      <c r="W80" s="13">
        <v>0</v>
      </c>
      <c r="X80" s="31">
        <v>-1</v>
      </c>
      <c r="Y80" s="13">
        <v>-3</v>
      </c>
      <c r="Z80" s="13">
        <v>-60</v>
      </c>
      <c r="AA80" s="13">
        <v>1</v>
      </c>
      <c r="AB80" s="13">
        <v>0</v>
      </c>
      <c r="AC80" s="13">
        <v>0</v>
      </c>
      <c r="AD80" s="31">
        <v>0</v>
      </c>
      <c r="AE80" s="13">
        <v>0</v>
      </c>
      <c r="AF80" s="13">
        <v>0</v>
      </c>
      <c r="AG80" s="32">
        <v>0</v>
      </c>
      <c r="AH80" s="26">
        <v>0</v>
      </c>
      <c r="AI80" s="33">
        <v>0</v>
      </c>
      <c r="AK80" s="21">
        <v>0</v>
      </c>
      <c r="AM80" s="21">
        <v>0</v>
      </c>
      <c r="AN80" s="21">
        <v>0</v>
      </c>
    </row>
    <row r="81" spans="1:40" s="21" customFormat="1" ht="15">
      <c r="A81" s="27" t="str">
        <f>'Economy Names'!H77</f>
        <v>Iran, Islamic Rep.</v>
      </c>
      <c r="B81" s="30">
        <v>0</v>
      </c>
      <c r="C81" s="30">
        <v>0</v>
      </c>
      <c r="D81" s="30">
        <v>0</v>
      </c>
      <c r="E81" s="30">
        <v>0</v>
      </c>
      <c r="F81" s="31">
        <v>0</v>
      </c>
      <c r="G81" s="13">
        <v>0</v>
      </c>
      <c r="H81" s="13">
        <v>0</v>
      </c>
      <c r="I81" s="31">
        <v>0</v>
      </c>
      <c r="J81" s="13">
        <v>0</v>
      </c>
      <c r="K81" s="13">
        <v>0</v>
      </c>
      <c r="L81" s="31">
        <v>0</v>
      </c>
      <c r="M81" s="13">
        <v>0</v>
      </c>
      <c r="N81" s="13">
        <v>0</v>
      </c>
      <c r="O81" s="13">
        <v>0</v>
      </c>
      <c r="P81" s="13">
        <v>0</v>
      </c>
      <c r="Q81" s="31">
        <v>0</v>
      </c>
      <c r="R81" s="13">
        <v>0</v>
      </c>
      <c r="S81" s="13">
        <v>0</v>
      </c>
      <c r="T81" s="13">
        <v>0</v>
      </c>
      <c r="U81" s="31">
        <v>0</v>
      </c>
      <c r="V81" s="13">
        <v>0</v>
      </c>
      <c r="W81" s="13">
        <v>0</v>
      </c>
      <c r="X81" s="31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31">
        <v>0</v>
      </c>
      <c r="AE81" s="13">
        <v>0</v>
      </c>
      <c r="AF81" s="13">
        <v>0</v>
      </c>
      <c r="AG81" s="32">
        <v>0</v>
      </c>
      <c r="AH81" s="26">
        <v>0</v>
      </c>
      <c r="AI81" s="33">
        <v>0</v>
      </c>
      <c r="AK81" s="21">
        <v>0</v>
      </c>
      <c r="AM81" s="21">
        <v>0</v>
      </c>
      <c r="AN81" s="21">
        <v>0</v>
      </c>
    </row>
    <row r="82" spans="1:40" s="21" customFormat="1" ht="15">
      <c r="A82" s="27" t="str">
        <f>'Economy Names'!H78</f>
        <v>Iraq</v>
      </c>
      <c r="B82" s="30">
        <v>0</v>
      </c>
      <c r="C82" s="30">
        <v>0</v>
      </c>
      <c r="D82" s="30">
        <v>0</v>
      </c>
      <c r="E82" s="30">
        <v>0</v>
      </c>
      <c r="F82" s="31">
        <v>0</v>
      </c>
      <c r="G82" s="13">
        <v>0</v>
      </c>
      <c r="H82" s="13">
        <v>0</v>
      </c>
      <c r="I82" s="31">
        <v>0</v>
      </c>
      <c r="J82" s="13">
        <v>0</v>
      </c>
      <c r="K82" s="13">
        <v>0</v>
      </c>
      <c r="L82" s="31">
        <v>0</v>
      </c>
      <c r="M82" s="13">
        <v>0</v>
      </c>
      <c r="N82" s="13">
        <v>0</v>
      </c>
      <c r="O82" s="13">
        <v>0</v>
      </c>
      <c r="P82" s="13">
        <v>0</v>
      </c>
      <c r="Q82" s="31">
        <v>0</v>
      </c>
      <c r="R82" s="13">
        <v>0</v>
      </c>
      <c r="S82" s="13">
        <v>0</v>
      </c>
      <c r="T82" s="13">
        <v>0</v>
      </c>
      <c r="U82" s="31">
        <v>0</v>
      </c>
      <c r="V82" s="13">
        <v>0</v>
      </c>
      <c r="W82" s="13">
        <v>0</v>
      </c>
      <c r="X82" s="31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31">
        <v>0</v>
      </c>
      <c r="AE82" s="13">
        <v>0</v>
      </c>
      <c r="AF82" s="13">
        <v>0</v>
      </c>
      <c r="AG82" s="32">
        <v>0</v>
      </c>
      <c r="AH82" s="26">
        <v>0</v>
      </c>
      <c r="AI82" s="33">
        <v>0</v>
      </c>
      <c r="AK82" s="21">
        <v>0</v>
      </c>
      <c r="AM82" s="21">
        <v>0</v>
      </c>
      <c r="AN82" s="21">
        <v>0</v>
      </c>
    </row>
    <row r="83" spans="1:40" s="21" customFormat="1" ht="15">
      <c r="A83" s="27" t="str">
        <f>'Economy Names'!H79</f>
        <v>Ireland</v>
      </c>
      <c r="B83" s="30">
        <v>0</v>
      </c>
      <c r="C83" s="30">
        <v>0</v>
      </c>
      <c r="D83" s="30">
        <v>0</v>
      </c>
      <c r="E83" s="30">
        <v>0</v>
      </c>
      <c r="F83" s="31">
        <v>0</v>
      </c>
      <c r="G83" s="13">
        <v>-37</v>
      </c>
      <c r="H83" s="13">
        <v>0</v>
      </c>
      <c r="I83" s="31">
        <v>0</v>
      </c>
      <c r="J83" s="13">
        <v>0</v>
      </c>
      <c r="K83" s="13">
        <v>0</v>
      </c>
      <c r="L83" s="31">
        <v>0</v>
      </c>
      <c r="M83" s="13">
        <v>0</v>
      </c>
      <c r="N83" s="13">
        <v>0</v>
      </c>
      <c r="O83" s="13">
        <v>1</v>
      </c>
      <c r="P83" s="13">
        <v>1</v>
      </c>
      <c r="Q83" s="31">
        <v>0</v>
      </c>
      <c r="R83" s="13">
        <v>0</v>
      </c>
      <c r="S83" s="13">
        <v>0</v>
      </c>
      <c r="T83" s="13">
        <v>0</v>
      </c>
      <c r="U83" s="31">
        <v>-1</v>
      </c>
      <c r="V83" s="13">
        <v>0</v>
      </c>
      <c r="W83" s="13">
        <v>-0.1999999999999993</v>
      </c>
      <c r="X83" s="31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31">
        <v>1</v>
      </c>
      <c r="AE83" s="13">
        <v>0</v>
      </c>
      <c r="AF83" s="13">
        <v>0</v>
      </c>
      <c r="AG83" s="32">
        <v>0</v>
      </c>
      <c r="AH83" s="26">
        <v>0</v>
      </c>
      <c r="AI83" s="33">
        <v>0</v>
      </c>
      <c r="AK83" s="21">
        <v>0</v>
      </c>
      <c r="AM83" s="21">
        <v>0</v>
      </c>
      <c r="AN83" s="21">
        <v>0</v>
      </c>
    </row>
    <row r="84" spans="1:40" s="21" customFormat="1" ht="15">
      <c r="A84" s="27" t="str">
        <f>'Economy Names'!H80</f>
        <v>Israel</v>
      </c>
      <c r="B84" s="30">
        <v>0</v>
      </c>
      <c r="C84" s="30">
        <v>0</v>
      </c>
      <c r="D84" s="30">
        <v>0</v>
      </c>
      <c r="E84" s="30">
        <v>0</v>
      </c>
      <c r="F84" s="31">
        <v>0</v>
      </c>
      <c r="G84" s="13">
        <v>0</v>
      </c>
      <c r="H84" s="13">
        <v>0</v>
      </c>
      <c r="I84" s="31">
        <v>0</v>
      </c>
      <c r="J84" s="13">
        <v>0</v>
      </c>
      <c r="K84" s="13">
        <v>0</v>
      </c>
      <c r="L84" s="31">
        <v>0</v>
      </c>
      <c r="M84" s="13">
        <v>0</v>
      </c>
      <c r="N84" s="13">
        <v>0</v>
      </c>
      <c r="O84" s="13">
        <v>0</v>
      </c>
      <c r="P84" s="13">
        <v>0</v>
      </c>
      <c r="Q84" s="31">
        <v>0</v>
      </c>
      <c r="R84" s="13">
        <v>0</v>
      </c>
      <c r="S84" s="13">
        <v>0</v>
      </c>
      <c r="T84" s="13">
        <v>0</v>
      </c>
      <c r="U84" s="31">
        <v>0</v>
      </c>
      <c r="V84" s="13">
        <v>0</v>
      </c>
      <c r="W84" s="13">
        <v>0</v>
      </c>
      <c r="X84" s="31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31">
        <v>0</v>
      </c>
      <c r="AE84" s="13">
        <v>0</v>
      </c>
      <c r="AF84" s="13">
        <v>0</v>
      </c>
      <c r="AG84" s="32">
        <v>0</v>
      </c>
      <c r="AH84" s="26">
        <v>0</v>
      </c>
      <c r="AI84" s="33">
        <v>0</v>
      </c>
      <c r="AK84" s="21">
        <v>0</v>
      </c>
      <c r="AM84" s="21">
        <v>0</v>
      </c>
      <c r="AN84" s="21">
        <v>0</v>
      </c>
    </row>
    <row r="85" spans="1:40" s="21" customFormat="1" ht="15">
      <c r="A85" s="27" t="str">
        <f>'Economy Names'!H81</f>
        <v>Italy</v>
      </c>
      <c r="B85" s="30">
        <v>0</v>
      </c>
      <c r="C85" s="30">
        <v>0</v>
      </c>
      <c r="D85" s="30">
        <v>0</v>
      </c>
      <c r="E85" s="30">
        <v>0</v>
      </c>
      <c r="F85" s="31">
        <v>0</v>
      </c>
      <c r="G85" s="13">
        <v>0</v>
      </c>
      <c r="H85" s="13">
        <v>0</v>
      </c>
      <c r="I85" s="31">
        <v>-1</v>
      </c>
      <c r="J85" s="13">
        <v>0</v>
      </c>
      <c r="K85" s="13">
        <v>0</v>
      </c>
      <c r="L85" s="31">
        <v>0</v>
      </c>
      <c r="M85" s="13">
        <v>0</v>
      </c>
      <c r="N85" s="13">
        <v>0</v>
      </c>
      <c r="O85" s="13">
        <v>0</v>
      </c>
      <c r="P85" s="13">
        <v>0</v>
      </c>
      <c r="Q85" s="31">
        <v>0</v>
      </c>
      <c r="R85" s="13">
        <v>0</v>
      </c>
      <c r="S85" s="13">
        <v>0</v>
      </c>
      <c r="T85" s="13">
        <v>0</v>
      </c>
      <c r="U85" s="31">
        <v>0</v>
      </c>
      <c r="V85" s="13">
        <v>0</v>
      </c>
      <c r="W85" s="13">
        <v>0</v>
      </c>
      <c r="X85" s="31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31">
        <v>0</v>
      </c>
      <c r="AE85" s="13">
        <v>0</v>
      </c>
      <c r="AF85" s="13">
        <v>0</v>
      </c>
      <c r="AG85" s="32">
        <v>0</v>
      </c>
      <c r="AH85" s="26">
        <v>0</v>
      </c>
      <c r="AI85" s="33">
        <v>0</v>
      </c>
      <c r="AK85" s="21">
        <v>0</v>
      </c>
      <c r="AM85" s="21">
        <v>0</v>
      </c>
      <c r="AN85" s="21">
        <v>0</v>
      </c>
    </row>
    <row r="86" spans="1:40" s="21" customFormat="1" ht="15">
      <c r="A86" s="27" t="str">
        <f>'Economy Names'!H82</f>
        <v>Jamaica</v>
      </c>
      <c r="B86" s="30">
        <v>0</v>
      </c>
      <c r="C86" s="30">
        <v>0</v>
      </c>
      <c r="D86" s="30">
        <v>0</v>
      </c>
      <c r="E86" s="30">
        <v>0</v>
      </c>
      <c r="F86" s="31">
        <v>0</v>
      </c>
      <c r="G86" s="13">
        <v>0</v>
      </c>
      <c r="H86" s="13">
        <v>0</v>
      </c>
      <c r="I86" s="31">
        <v>0</v>
      </c>
      <c r="J86" s="13">
        <v>0</v>
      </c>
      <c r="K86" s="13">
        <v>0</v>
      </c>
      <c r="L86" s="31">
        <v>0</v>
      </c>
      <c r="M86" s="13">
        <v>0</v>
      </c>
      <c r="N86" s="13">
        <v>0</v>
      </c>
      <c r="O86" s="13">
        <v>0</v>
      </c>
      <c r="P86" s="13">
        <v>0</v>
      </c>
      <c r="Q86" s="31">
        <v>0</v>
      </c>
      <c r="R86" s="13">
        <v>0</v>
      </c>
      <c r="S86" s="13">
        <v>0</v>
      </c>
      <c r="T86" s="13">
        <v>0</v>
      </c>
      <c r="U86" s="31">
        <v>0</v>
      </c>
      <c r="V86" s="13">
        <v>0</v>
      </c>
      <c r="W86" s="13">
        <v>0</v>
      </c>
      <c r="X86" s="31">
        <v>0</v>
      </c>
      <c r="Y86" s="13">
        <v>0</v>
      </c>
      <c r="Z86" s="13">
        <v>-340</v>
      </c>
      <c r="AA86" s="13">
        <v>0</v>
      </c>
      <c r="AB86" s="13">
        <v>0</v>
      </c>
      <c r="AC86" s="13">
        <v>0</v>
      </c>
      <c r="AD86" s="31">
        <v>0</v>
      </c>
      <c r="AE86" s="13">
        <v>0</v>
      </c>
      <c r="AF86" s="13">
        <v>0</v>
      </c>
      <c r="AG86" s="32">
        <v>0</v>
      </c>
      <c r="AH86" s="26">
        <v>0</v>
      </c>
      <c r="AI86" s="33">
        <v>0</v>
      </c>
      <c r="AK86" s="21">
        <v>0</v>
      </c>
      <c r="AM86" s="21">
        <v>0</v>
      </c>
      <c r="AN86" s="21">
        <v>0</v>
      </c>
    </row>
    <row r="87" spans="1:40" s="21" customFormat="1" ht="15">
      <c r="A87" s="27" t="str">
        <f>'Economy Names'!H83</f>
        <v>Japan</v>
      </c>
      <c r="B87" s="30">
        <v>0</v>
      </c>
      <c r="C87" s="30">
        <v>0</v>
      </c>
      <c r="D87" s="30">
        <v>0</v>
      </c>
      <c r="E87" s="30">
        <v>0</v>
      </c>
      <c r="F87" s="31">
        <v>0</v>
      </c>
      <c r="G87" s="13">
        <v>0</v>
      </c>
      <c r="H87" s="13">
        <v>0</v>
      </c>
      <c r="I87" s="31">
        <v>0</v>
      </c>
      <c r="J87" s="13">
        <v>0</v>
      </c>
      <c r="K87" s="13">
        <v>0</v>
      </c>
      <c r="L87" s="31">
        <v>0</v>
      </c>
      <c r="M87" s="13">
        <v>0</v>
      </c>
      <c r="N87" s="13">
        <v>0</v>
      </c>
      <c r="O87" s="13">
        <v>0</v>
      </c>
      <c r="P87" s="13">
        <v>0</v>
      </c>
      <c r="Q87" s="31">
        <v>0</v>
      </c>
      <c r="R87" s="13">
        <v>0</v>
      </c>
      <c r="S87" s="13">
        <v>0</v>
      </c>
      <c r="T87" s="13">
        <v>0</v>
      </c>
      <c r="U87" s="31">
        <v>0</v>
      </c>
      <c r="V87" s="13">
        <v>0</v>
      </c>
      <c r="W87" s="13">
        <v>0</v>
      </c>
      <c r="X87" s="31">
        <v>-1</v>
      </c>
      <c r="Y87" s="13">
        <v>0</v>
      </c>
      <c r="Z87" s="13">
        <v>-130</v>
      </c>
      <c r="AA87" s="13">
        <v>0</v>
      </c>
      <c r="AB87" s="13">
        <v>0</v>
      </c>
      <c r="AC87" s="13">
        <v>-90</v>
      </c>
      <c r="AD87" s="31">
        <v>0</v>
      </c>
      <c r="AE87" s="13">
        <v>0</v>
      </c>
      <c r="AF87" s="13">
        <v>9.500000000000004</v>
      </c>
      <c r="AG87" s="32">
        <v>0</v>
      </c>
      <c r="AH87" s="26">
        <v>0</v>
      </c>
      <c r="AI87" s="33">
        <v>0</v>
      </c>
      <c r="AK87" s="21">
        <v>0</v>
      </c>
      <c r="AM87" s="21">
        <v>0</v>
      </c>
      <c r="AN87" s="21">
        <v>0</v>
      </c>
    </row>
    <row r="88" spans="1:40" s="21" customFormat="1" ht="15">
      <c r="A88" s="27" t="str">
        <f>'Economy Names'!H84</f>
        <v>Jordan</v>
      </c>
      <c r="B88" s="30">
        <v>-1</v>
      </c>
      <c r="C88" s="30">
        <v>-1</v>
      </c>
      <c r="D88" s="30">
        <v>-28.3</v>
      </c>
      <c r="E88" s="30">
        <v>0</v>
      </c>
      <c r="F88" s="31">
        <v>0</v>
      </c>
      <c r="G88" s="13">
        <v>0</v>
      </c>
      <c r="H88" s="13">
        <v>0</v>
      </c>
      <c r="I88" s="31">
        <v>0</v>
      </c>
      <c r="J88" s="13">
        <v>0</v>
      </c>
      <c r="K88" s="13">
        <v>0</v>
      </c>
      <c r="L88" s="31">
        <v>0</v>
      </c>
      <c r="M88" s="13">
        <v>0</v>
      </c>
      <c r="N88" s="13">
        <v>0</v>
      </c>
      <c r="O88" s="13">
        <v>0</v>
      </c>
      <c r="P88" s="13">
        <v>0</v>
      </c>
      <c r="Q88" s="31">
        <v>0</v>
      </c>
      <c r="R88" s="13">
        <v>0</v>
      </c>
      <c r="S88" s="13">
        <v>0</v>
      </c>
      <c r="T88" s="13">
        <v>0</v>
      </c>
      <c r="U88" s="31">
        <v>0</v>
      </c>
      <c r="V88" s="13">
        <v>0</v>
      </c>
      <c r="W88" s="13">
        <v>0</v>
      </c>
      <c r="X88" s="31">
        <v>-1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31">
        <v>0</v>
      </c>
      <c r="AE88" s="13">
        <v>0</v>
      </c>
      <c r="AF88" s="13">
        <v>0</v>
      </c>
      <c r="AG88" s="32">
        <v>0</v>
      </c>
      <c r="AH88" s="26">
        <v>0</v>
      </c>
      <c r="AI88" s="33">
        <v>0</v>
      </c>
      <c r="AK88" s="21">
        <v>0</v>
      </c>
      <c r="AM88" s="21">
        <v>0</v>
      </c>
      <c r="AN88" s="21">
        <v>0</v>
      </c>
    </row>
    <row r="89" spans="1:40" s="21" customFormat="1" ht="15">
      <c r="A89" s="27" t="str">
        <f>'Economy Names'!H85</f>
        <v>Kazakhstan</v>
      </c>
      <c r="B89" s="30">
        <v>0</v>
      </c>
      <c r="C89" s="30">
        <v>0</v>
      </c>
      <c r="D89" s="30">
        <v>0</v>
      </c>
      <c r="E89" s="30">
        <v>0</v>
      </c>
      <c r="F89" s="31">
        <v>0</v>
      </c>
      <c r="G89" s="13">
        <v>-29</v>
      </c>
      <c r="H89" s="13">
        <v>0</v>
      </c>
      <c r="I89" s="31">
        <v>0</v>
      </c>
      <c r="J89" s="13">
        <v>0</v>
      </c>
      <c r="K89" s="13">
        <v>0</v>
      </c>
      <c r="L89" s="31">
        <v>0</v>
      </c>
      <c r="M89" s="13">
        <v>0</v>
      </c>
      <c r="N89" s="13">
        <v>0</v>
      </c>
      <c r="O89" s="13">
        <v>0</v>
      </c>
      <c r="P89" s="13">
        <v>0</v>
      </c>
      <c r="Q89" s="31">
        <v>0</v>
      </c>
      <c r="R89" s="13">
        <v>0</v>
      </c>
      <c r="S89" s="13">
        <v>0</v>
      </c>
      <c r="T89" s="13">
        <v>0</v>
      </c>
      <c r="U89" s="31">
        <v>-2</v>
      </c>
      <c r="V89" s="13">
        <v>0</v>
      </c>
      <c r="W89" s="13">
        <v>-1</v>
      </c>
      <c r="X89" s="31">
        <v>-1</v>
      </c>
      <c r="Y89" s="13">
        <v>-5</v>
      </c>
      <c r="Z89" s="13">
        <v>0</v>
      </c>
      <c r="AA89" s="13">
        <v>0</v>
      </c>
      <c r="AB89" s="13">
        <v>-5</v>
      </c>
      <c r="AC89" s="13">
        <v>0</v>
      </c>
      <c r="AD89" s="31">
        <v>-2</v>
      </c>
      <c r="AE89" s="13">
        <v>0</v>
      </c>
      <c r="AF89" s="13">
        <v>0</v>
      </c>
      <c r="AG89" s="32">
        <v>0</v>
      </c>
      <c r="AH89" s="26">
        <v>0</v>
      </c>
      <c r="AI89" s="33">
        <v>0</v>
      </c>
      <c r="AK89" s="21">
        <v>0</v>
      </c>
      <c r="AM89" s="21">
        <v>0</v>
      </c>
      <c r="AN89" s="21">
        <v>0</v>
      </c>
    </row>
    <row r="90" spans="1:40" s="21" customFormat="1" ht="21" customHeight="1">
      <c r="A90" s="27" t="str">
        <f>'Economy Names'!H86</f>
        <v>Kenya</v>
      </c>
      <c r="B90" s="30">
        <v>0</v>
      </c>
      <c r="C90" s="30">
        <v>0</v>
      </c>
      <c r="D90" s="30">
        <v>0</v>
      </c>
      <c r="E90" s="30">
        <v>0</v>
      </c>
      <c r="F90" s="31">
        <v>0</v>
      </c>
      <c r="G90" s="13">
        <v>0</v>
      </c>
      <c r="H90" s="13">
        <v>0</v>
      </c>
      <c r="I90" s="31">
        <v>0</v>
      </c>
      <c r="J90" s="13">
        <v>0</v>
      </c>
      <c r="K90" s="13">
        <v>0</v>
      </c>
      <c r="L90" s="31">
        <v>0</v>
      </c>
      <c r="M90" s="13">
        <v>0</v>
      </c>
      <c r="N90" s="13">
        <v>0</v>
      </c>
      <c r="O90" s="13">
        <v>0</v>
      </c>
      <c r="P90" s="13">
        <v>0</v>
      </c>
      <c r="Q90" s="31">
        <v>0</v>
      </c>
      <c r="R90" s="13">
        <v>0</v>
      </c>
      <c r="S90" s="13">
        <v>0</v>
      </c>
      <c r="T90" s="13">
        <v>0</v>
      </c>
      <c r="U90" s="31">
        <v>0</v>
      </c>
      <c r="V90" s="13">
        <v>0</v>
      </c>
      <c r="W90" s="13">
        <v>0</v>
      </c>
      <c r="X90" s="31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31">
        <v>0</v>
      </c>
      <c r="AE90" s="13">
        <v>0</v>
      </c>
      <c r="AF90" s="13">
        <v>0</v>
      </c>
      <c r="AG90" s="32">
        <v>0</v>
      </c>
      <c r="AH90" s="26">
        <v>0</v>
      </c>
      <c r="AI90" s="33">
        <v>0</v>
      </c>
      <c r="AK90" s="21">
        <v>0</v>
      </c>
      <c r="AM90" s="21">
        <v>0</v>
      </c>
      <c r="AN90" s="21">
        <v>0</v>
      </c>
    </row>
    <row r="91" spans="1:40" s="21" customFormat="1" ht="15">
      <c r="A91" s="27" t="str">
        <f>'Economy Names'!H87</f>
        <v>Kiribati</v>
      </c>
      <c r="B91" s="30">
        <v>1</v>
      </c>
      <c r="C91" s="30">
        <v>10</v>
      </c>
      <c r="D91" s="30">
        <v>-17.400000000000002</v>
      </c>
      <c r="E91" s="30">
        <v>0</v>
      </c>
      <c r="F91" s="31">
        <v>3</v>
      </c>
      <c r="G91" s="13">
        <v>17</v>
      </c>
      <c r="H91" s="13">
        <v>-276.8</v>
      </c>
      <c r="I91" s="31">
        <v>0</v>
      </c>
      <c r="J91" s="13">
        <v>0</v>
      </c>
      <c r="K91" s="13">
        <v>0</v>
      </c>
      <c r="L91" s="31">
        <v>0</v>
      </c>
      <c r="M91" s="13">
        <v>0</v>
      </c>
      <c r="N91" s="13">
        <v>0</v>
      </c>
      <c r="O91" s="13">
        <v>0</v>
      </c>
      <c r="P91" s="13">
        <v>0</v>
      </c>
      <c r="Q91" s="31">
        <v>0</v>
      </c>
      <c r="R91" s="13">
        <v>0</v>
      </c>
      <c r="S91" s="13">
        <v>0</v>
      </c>
      <c r="T91" s="13">
        <v>0</v>
      </c>
      <c r="U91" s="31">
        <v>0</v>
      </c>
      <c r="V91" s="13">
        <v>0</v>
      </c>
      <c r="W91" s="13">
        <v>0</v>
      </c>
      <c r="X91" s="31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31">
        <v>0</v>
      </c>
      <c r="AE91" s="13">
        <v>0</v>
      </c>
      <c r="AF91" s="13">
        <v>0</v>
      </c>
      <c r="AG91" s="32">
        <v>0</v>
      </c>
      <c r="AH91" s="26">
        <v>0</v>
      </c>
      <c r="AI91" s="33">
        <v>0</v>
      </c>
      <c r="AK91" s="21">
        <v>0</v>
      </c>
      <c r="AM91" s="21">
        <v>0</v>
      </c>
      <c r="AN91" s="21">
        <v>0</v>
      </c>
    </row>
    <row r="92" spans="1:40" s="21" customFormat="1" ht="15">
      <c r="A92" s="27" t="str">
        <f>'Economy Names'!H88</f>
        <v>Korea, Rep.</v>
      </c>
      <c r="B92" s="30">
        <v>0</v>
      </c>
      <c r="C92" s="30">
        <v>0</v>
      </c>
      <c r="D92" s="30">
        <v>0</v>
      </c>
      <c r="E92" s="30">
        <v>0</v>
      </c>
      <c r="F92" s="31">
        <v>0</v>
      </c>
      <c r="G92" s="13">
        <v>0</v>
      </c>
      <c r="H92" s="13">
        <v>0</v>
      </c>
      <c r="I92" s="31">
        <v>0</v>
      </c>
      <c r="J92" s="13">
        <v>0</v>
      </c>
      <c r="K92" s="13">
        <v>0</v>
      </c>
      <c r="L92" s="31">
        <v>0</v>
      </c>
      <c r="M92" s="13">
        <v>0</v>
      </c>
      <c r="N92" s="13">
        <v>0</v>
      </c>
      <c r="O92" s="13">
        <v>1</v>
      </c>
      <c r="P92" s="13">
        <v>1</v>
      </c>
      <c r="Q92" s="31">
        <v>0</v>
      </c>
      <c r="R92" s="13">
        <v>0</v>
      </c>
      <c r="S92" s="13">
        <v>0</v>
      </c>
      <c r="T92" s="13">
        <v>0</v>
      </c>
      <c r="U92" s="31">
        <v>0</v>
      </c>
      <c r="V92" s="13">
        <v>0</v>
      </c>
      <c r="W92" s="13">
        <v>0</v>
      </c>
      <c r="X92" s="31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31">
        <v>0</v>
      </c>
      <c r="AE92" s="13">
        <v>0</v>
      </c>
      <c r="AF92" s="13">
        <v>0</v>
      </c>
      <c r="AG92" s="32">
        <v>0</v>
      </c>
      <c r="AH92" s="26">
        <v>0</v>
      </c>
      <c r="AI92" s="33">
        <v>0</v>
      </c>
      <c r="AK92" s="21">
        <v>0</v>
      </c>
      <c r="AM92" s="21">
        <v>0</v>
      </c>
      <c r="AN92" s="21">
        <v>0</v>
      </c>
    </row>
    <row r="93" spans="1:40" s="21" customFormat="1" ht="15">
      <c r="A93" s="27" t="str">
        <f>'Economy Names'!H89</f>
        <v>Kosovo</v>
      </c>
      <c r="B93" s="30">
        <v>0</v>
      </c>
      <c r="C93" s="30">
        <v>0</v>
      </c>
      <c r="D93" s="30">
        <v>0</v>
      </c>
      <c r="E93" s="30">
        <v>0</v>
      </c>
      <c r="F93" s="31">
        <v>0</v>
      </c>
      <c r="G93" s="13">
        <v>0</v>
      </c>
      <c r="H93" s="13">
        <v>0</v>
      </c>
      <c r="I93" s="31">
        <v>0</v>
      </c>
      <c r="J93" s="13">
        <v>0</v>
      </c>
      <c r="K93" s="13">
        <v>0</v>
      </c>
      <c r="L93" s="31">
        <v>1</v>
      </c>
      <c r="M93" s="13">
        <v>0</v>
      </c>
      <c r="N93" s="13">
        <v>0</v>
      </c>
      <c r="O93" s="13">
        <v>0</v>
      </c>
      <c r="P93" s="13">
        <v>1</v>
      </c>
      <c r="Q93" s="31">
        <v>0</v>
      </c>
      <c r="R93" s="13">
        <v>0</v>
      </c>
      <c r="S93" s="13">
        <v>0</v>
      </c>
      <c r="T93" s="13">
        <v>0</v>
      </c>
      <c r="U93" s="31">
        <v>0</v>
      </c>
      <c r="V93" s="13">
        <v>0</v>
      </c>
      <c r="W93" s="13">
        <v>0</v>
      </c>
      <c r="X93" s="31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31">
        <v>0</v>
      </c>
      <c r="AE93" s="13">
        <v>0</v>
      </c>
      <c r="AF93" s="13">
        <v>0</v>
      </c>
      <c r="AG93" s="32">
        <v>0</v>
      </c>
      <c r="AH93" s="26">
        <v>0</v>
      </c>
      <c r="AI93" s="33">
        <v>0</v>
      </c>
      <c r="AK93" s="21">
        <v>0</v>
      </c>
      <c r="AM93" s="21">
        <v>0</v>
      </c>
      <c r="AN93" s="21">
        <v>0</v>
      </c>
    </row>
    <row r="94" spans="1:40" s="21" customFormat="1" ht="15">
      <c r="A94" s="27" t="str">
        <f>'Economy Names'!H90</f>
        <v>Kuwait</v>
      </c>
      <c r="B94" s="30">
        <v>0</v>
      </c>
      <c r="C94" s="30">
        <v>0</v>
      </c>
      <c r="D94" s="30">
        <v>0</v>
      </c>
      <c r="E94" s="30">
        <v>0</v>
      </c>
      <c r="F94" s="31">
        <v>0</v>
      </c>
      <c r="G94" s="13">
        <v>0</v>
      </c>
      <c r="H94" s="13">
        <v>0</v>
      </c>
      <c r="I94" s="31">
        <v>0</v>
      </c>
      <c r="J94" s="13">
        <v>0</v>
      </c>
      <c r="K94" s="13">
        <v>0</v>
      </c>
      <c r="L94" s="31">
        <v>0</v>
      </c>
      <c r="M94" s="13">
        <v>0</v>
      </c>
      <c r="N94" s="13">
        <v>0</v>
      </c>
      <c r="O94" s="13">
        <v>0</v>
      </c>
      <c r="P94" s="13">
        <v>0</v>
      </c>
      <c r="Q94" s="31">
        <v>0</v>
      </c>
      <c r="R94" s="13">
        <v>0</v>
      </c>
      <c r="S94" s="13">
        <v>0</v>
      </c>
      <c r="T94" s="13">
        <v>0</v>
      </c>
      <c r="U94" s="31">
        <v>0</v>
      </c>
      <c r="V94" s="13">
        <v>0</v>
      </c>
      <c r="W94" s="13">
        <v>0</v>
      </c>
      <c r="X94" s="31">
        <v>-1</v>
      </c>
      <c r="Y94" s="13">
        <v>-1</v>
      </c>
      <c r="Z94" s="13">
        <v>0</v>
      </c>
      <c r="AA94" s="13">
        <v>0</v>
      </c>
      <c r="AB94" s="13">
        <v>0</v>
      </c>
      <c r="AC94" s="13">
        <v>0</v>
      </c>
      <c r="AD94" s="31">
        <v>0</v>
      </c>
      <c r="AE94" s="13">
        <v>0</v>
      </c>
      <c r="AF94" s="13">
        <v>0</v>
      </c>
      <c r="AG94" s="32">
        <v>0</v>
      </c>
      <c r="AH94" s="26">
        <v>0</v>
      </c>
      <c r="AI94" s="33">
        <v>0</v>
      </c>
      <c r="AK94" s="21">
        <v>0</v>
      </c>
      <c r="AM94" s="21">
        <v>0</v>
      </c>
      <c r="AN94" s="21">
        <v>0</v>
      </c>
    </row>
    <row r="95" spans="1:40" s="21" customFormat="1" ht="15">
      <c r="A95" s="27" t="str">
        <f>'Economy Names'!H91</f>
        <v>Kyrgyz Republic</v>
      </c>
      <c r="B95" s="30">
        <v>0</v>
      </c>
      <c r="C95" s="30">
        <v>0</v>
      </c>
      <c r="D95" s="30">
        <v>0</v>
      </c>
      <c r="E95" s="30">
        <v>0</v>
      </c>
      <c r="F95" s="31">
        <v>0</v>
      </c>
      <c r="G95" s="13">
        <v>0</v>
      </c>
      <c r="H95" s="13">
        <v>0</v>
      </c>
      <c r="I95" s="31">
        <v>0</v>
      </c>
      <c r="J95" s="13">
        <v>0</v>
      </c>
      <c r="K95" s="13">
        <v>0</v>
      </c>
      <c r="L95" s="31">
        <v>1</v>
      </c>
      <c r="M95" s="13">
        <v>0</v>
      </c>
      <c r="N95" s="13">
        <v>0</v>
      </c>
      <c r="O95" s="13">
        <v>0</v>
      </c>
      <c r="P95" s="13">
        <v>1</v>
      </c>
      <c r="Q95" s="31">
        <v>0</v>
      </c>
      <c r="R95" s="13">
        <v>0</v>
      </c>
      <c r="S95" s="13">
        <v>0</v>
      </c>
      <c r="T95" s="13">
        <v>0</v>
      </c>
      <c r="U95" s="31">
        <v>0</v>
      </c>
      <c r="V95" s="13">
        <v>0</v>
      </c>
      <c r="W95" s="13">
        <v>16</v>
      </c>
      <c r="X95" s="31">
        <v>1</v>
      </c>
      <c r="Y95" s="13">
        <v>0</v>
      </c>
      <c r="Z95" s="13">
        <v>0</v>
      </c>
      <c r="AA95" s="13">
        <v>2</v>
      </c>
      <c r="AB95" s="13">
        <v>0</v>
      </c>
      <c r="AC95" s="13">
        <v>0</v>
      </c>
      <c r="AD95" s="31">
        <v>-1</v>
      </c>
      <c r="AE95" s="13">
        <v>0</v>
      </c>
      <c r="AF95" s="13">
        <v>0</v>
      </c>
      <c r="AG95" s="32">
        <v>0</v>
      </c>
      <c r="AH95" s="26">
        <v>0</v>
      </c>
      <c r="AI95" s="33">
        <v>0</v>
      </c>
      <c r="AK95" s="21">
        <v>0</v>
      </c>
      <c r="AM95" s="21">
        <v>0</v>
      </c>
      <c r="AN95" s="21">
        <v>0</v>
      </c>
    </row>
    <row r="96" spans="1:40" s="21" customFormat="1" ht="15">
      <c r="A96" s="27" t="str">
        <f>'Economy Names'!H92</f>
        <v>Lao PDR</v>
      </c>
      <c r="B96" s="30">
        <v>0</v>
      </c>
      <c r="C96" s="30">
        <v>-7</v>
      </c>
      <c r="D96" s="30">
        <v>-2.4000000000000004</v>
      </c>
      <c r="E96" s="30">
        <v>0</v>
      </c>
      <c r="F96" s="31">
        <v>0</v>
      </c>
      <c r="G96" s="13">
        <v>0</v>
      </c>
      <c r="H96" s="13">
        <v>0</v>
      </c>
      <c r="I96" s="31">
        <v>-4</v>
      </c>
      <c r="J96" s="13">
        <v>-37</v>
      </c>
      <c r="K96" s="13">
        <v>-2.9999999999999996</v>
      </c>
      <c r="L96" s="31">
        <v>0</v>
      </c>
      <c r="M96" s="13">
        <v>0</v>
      </c>
      <c r="N96" s="13">
        <v>0</v>
      </c>
      <c r="O96" s="13">
        <v>0</v>
      </c>
      <c r="P96" s="13">
        <v>0</v>
      </c>
      <c r="Q96" s="31">
        <v>0</v>
      </c>
      <c r="R96" s="13">
        <v>0</v>
      </c>
      <c r="S96" s="13">
        <v>0</v>
      </c>
      <c r="T96" s="13">
        <v>0</v>
      </c>
      <c r="U96" s="31">
        <v>0</v>
      </c>
      <c r="V96" s="13">
        <v>0</v>
      </c>
      <c r="W96" s="13">
        <v>0</v>
      </c>
      <c r="X96" s="31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31">
        <v>0</v>
      </c>
      <c r="AE96" s="13">
        <v>0</v>
      </c>
      <c r="AF96" s="13">
        <v>0</v>
      </c>
      <c r="AG96" s="32">
        <v>0</v>
      </c>
      <c r="AH96" s="26">
        <v>0</v>
      </c>
      <c r="AI96" s="33">
        <v>0</v>
      </c>
      <c r="AK96" s="21">
        <v>0</v>
      </c>
      <c r="AM96" s="21">
        <v>0</v>
      </c>
      <c r="AN96" s="21">
        <v>0</v>
      </c>
    </row>
    <row r="97" spans="1:40" s="21" customFormat="1" ht="15">
      <c r="A97" s="27" t="str">
        <f>'Economy Names'!H93</f>
        <v>Latvia</v>
      </c>
      <c r="B97" s="30">
        <v>0</v>
      </c>
      <c r="C97" s="30">
        <v>0</v>
      </c>
      <c r="D97" s="30">
        <v>0</v>
      </c>
      <c r="E97" s="30">
        <v>0</v>
      </c>
      <c r="F97" s="31">
        <v>0</v>
      </c>
      <c r="G97" s="13">
        <v>0</v>
      </c>
      <c r="H97" s="13">
        <v>0</v>
      </c>
      <c r="I97" s="31">
        <v>0</v>
      </c>
      <c r="J97" s="13">
        <v>0</v>
      </c>
      <c r="K97" s="13">
        <v>0</v>
      </c>
      <c r="L97" s="31">
        <v>0</v>
      </c>
      <c r="M97" s="13">
        <v>0</v>
      </c>
      <c r="N97" s="13">
        <v>0</v>
      </c>
      <c r="O97" s="72">
        <v>1</v>
      </c>
      <c r="P97" s="13">
        <v>1</v>
      </c>
      <c r="Q97" s="31">
        <v>0</v>
      </c>
      <c r="R97" s="13">
        <v>0</v>
      </c>
      <c r="S97" s="13">
        <v>0</v>
      </c>
      <c r="T97" s="13">
        <v>0</v>
      </c>
      <c r="U97" s="31">
        <v>0</v>
      </c>
      <c r="V97" s="13">
        <v>0</v>
      </c>
      <c r="W97" s="13">
        <v>0</v>
      </c>
      <c r="X97" s="31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31">
        <v>0</v>
      </c>
      <c r="AE97" s="13">
        <v>0</v>
      </c>
      <c r="AF97" s="13">
        <v>0</v>
      </c>
      <c r="AG97" s="32">
        <v>0</v>
      </c>
      <c r="AH97" s="26">
        <v>0</v>
      </c>
      <c r="AI97" s="33">
        <v>0</v>
      </c>
      <c r="AK97" s="21">
        <v>0</v>
      </c>
      <c r="AM97" s="21">
        <v>1</v>
      </c>
      <c r="AN97" s="21">
        <v>0</v>
      </c>
    </row>
    <row r="98" spans="1:40" s="21" customFormat="1" ht="15">
      <c r="A98" s="27" t="str">
        <f>'Economy Names'!H94</f>
        <v>Lebanon</v>
      </c>
      <c r="B98" s="30">
        <v>0</v>
      </c>
      <c r="C98" s="30">
        <v>0</v>
      </c>
      <c r="D98" s="30">
        <v>0</v>
      </c>
      <c r="E98" s="30">
        <v>0</v>
      </c>
      <c r="F98" s="31">
        <v>0</v>
      </c>
      <c r="G98" s="13">
        <v>0</v>
      </c>
      <c r="H98" s="13">
        <v>-2.599999999999966</v>
      </c>
      <c r="I98" s="31">
        <v>0</v>
      </c>
      <c r="J98" s="13">
        <v>0</v>
      </c>
      <c r="K98" s="13">
        <v>0</v>
      </c>
      <c r="L98" s="31">
        <v>0</v>
      </c>
      <c r="M98" s="13">
        <v>0</v>
      </c>
      <c r="N98" s="13">
        <v>0</v>
      </c>
      <c r="O98" s="13">
        <v>0</v>
      </c>
      <c r="P98" s="13">
        <v>0</v>
      </c>
      <c r="Q98" s="31">
        <v>0</v>
      </c>
      <c r="R98" s="13">
        <v>0</v>
      </c>
      <c r="S98" s="13">
        <v>0</v>
      </c>
      <c r="T98" s="13">
        <v>0</v>
      </c>
      <c r="U98" s="31">
        <v>0</v>
      </c>
      <c r="V98" s="13">
        <v>0</v>
      </c>
      <c r="W98" s="13">
        <v>0</v>
      </c>
      <c r="X98" s="31">
        <v>0</v>
      </c>
      <c r="Y98" s="13">
        <v>-1</v>
      </c>
      <c r="Z98" s="13">
        <v>0</v>
      </c>
      <c r="AA98" s="13">
        <v>0</v>
      </c>
      <c r="AB98" s="13">
        <v>0</v>
      </c>
      <c r="AC98" s="13">
        <v>0</v>
      </c>
      <c r="AD98" s="31">
        <v>0</v>
      </c>
      <c r="AE98" s="13">
        <v>0</v>
      </c>
      <c r="AF98" s="13">
        <v>0</v>
      </c>
      <c r="AG98" s="32">
        <v>0</v>
      </c>
      <c r="AH98" s="26">
        <v>0</v>
      </c>
      <c r="AI98" s="33">
        <v>0</v>
      </c>
      <c r="AK98" s="21">
        <v>0</v>
      </c>
      <c r="AM98" s="21">
        <v>0</v>
      </c>
      <c r="AN98" s="21">
        <v>0</v>
      </c>
    </row>
    <row r="99" spans="1:40" s="21" customFormat="1" ht="15">
      <c r="A99" s="27" t="str">
        <f>'Economy Names'!H95</f>
        <v>Lesotho</v>
      </c>
      <c r="B99" s="30">
        <v>0</v>
      </c>
      <c r="C99" s="30">
        <v>0</v>
      </c>
      <c r="D99" s="30">
        <v>0</v>
      </c>
      <c r="E99" s="30">
        <v>0</v>
      </c>
      <c r="F99" s="31">
        <v>0</v>
      </c>
      <c r="G99" s="13">
        <v>0</v>
      </c>
      <c r="H99" s="13">
        <v>0</v>
      </c>
      <c r="I99" s="31">
        <v>0</v>
      </c>
      <c r="J99" s="13">
        <v>0</v>
      </c>
      <c r="K99" s="13">
        <v>0</v>
      </c>
      <c r="L99" s="31">
        <v>0</v>
      </c>
      <c r="M99" s="13">
        <v>0</v>
      </c>
      <c r="N99" s="13">
        <v>0</v>
      </c>
      <c r="O99" s="13">
        <v>0</v>
      </c>
      <c r="P99" s="13">
        <v>0</v>
      </c>
      <c r="Q99" s="31">
        <v>0</v>
      </c>
      <c r="R99" s="13">
        <v>0</v>
      </c>
      <c r="S99" s="13">
        <v>0</v>
      </c>
      <c r="T99" s="13">
        <v>0</v>
      </c>
      <c r="U99" s="31">
        <v>0</v>
      </c>
      <c r="V99" s="13">
        <v>0</v>
      </c>
      <c r="W99" s="13">
        <v>0</v>
      </c>
      <c r="X99" s="31">
        <v>2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31">
        <v>0</v>
      </c>
      <c r="AE99" s="13">
        <v>0</v>
      </c>
      <c r="AF99" s="13">
        <v>0</v>
      </c>
      <c r="AG99" s="32">
        <v>0</v>
      </c>
      <c r="AH99" s="26">
        <v>0</v>
      </c>
      <c r="AI99" s="33">
        <v>0</v>
      </c>
      <c r="AK99" s="21">
        <v>0</v>
      </c>
      <c r="AM99" s="21">
        <v>0</v>
      </c>
      <c r="AN99" s="21">
        <v>0</v>
      </c>
    </row>
    <row r="100" spans="1:40" s="21" customFormat="1" ht="15">
      <c r="A100" s="27" t="str">
        <f>'Economy Names'!H96</f>
        <v>Liberia</v>
      </c>
      <c r="B100" s="30">
        <v>0</v>
      </c>
      <c r="C100" s="30">
        <v>0</v>
      </c>
      <c r="D100" s="30">
        <v>33.699999999999996</v>
      </c>
      <c r="E100" s="30">
        <v>0</v>
      </c>
      <c r="F100" s="31">
        <v>0</v>
      </c>
      <c r="G100" s="13">
        <v>0</v>
      </c>
      <c r="H100" s="13">
        <v>0</v>
      </c>
      <c r="I100" s="31">
        <v>0</v>
      </c>
      <c r="J100" s="13">
        <v>0</v>
      </c>
      <c r="K100" s="13">
        <v>0</v>
      </c>
      <c r="L100" s="31">
        <v>0</v>
      </c>
      <c r="M100" s="13">
        <v>0</v>
      </c>
      <c r="N100" s="13">
        <v>0</v>
      </c>
      <c r="O100" s="13">
        <v>0</v>
      </c>
      <c r="P100" s="13">
        <v>0</v>
      </c>
      <c r="Q100" s="31">
        <v>0</v>
      </c>
      <c r="R100" s="13">
        <v>0</v>
      </c>
      <c r="S100" s="13">
        <v>0</v>
      </c>
      <c r="T100" s="13">
        <v>0</v>
      </c>
      <c r="U100" s="31">
        <v>1</v>
      </c>
      <c r="V100" s="13">
        <v>-17</v>
      </c>
      <c r="W100" s="13">
        <v>0</v>
      </c>
      <c r="X100" s="31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31">
        <v>0</v>
      </c>
      <c r="AE100" s="13">
        <v>0</v>
      </c>
      <c r="AF100" s="13">
        <v>0</v>
      </c>
      <c r="AG100" s="32">
        <v>0</v>
      </c>
      <c r="AH100" s="26">
        <v>0</v>
      </c>
      <c r="AI100" s="33">
        <v>0</v>
      </c>
      <c r="AK100" s="21">
        <v>0</v>
      </c>
      <c r="AM100" s="21">
        <v>0</v>
      </c>
      <c r="AN100" s="21">
        <v>0</v>
      </c>
    </row>
    <row r="101" spans="1:40" s="21" customFormat="1" ht="15">
      <c r="A101" s="27" t="str">
        <f>'Economy Names'!H97</f>
        <v>Lithuania</v>
      </c>
      <c r="B101" s="30">
        <v>0</v>
      </c>
      <c r="C101" s="30">
        <v>0</v>
      </c>
      <c r="D101" s="30">
        <v>0</v>
      </c>
      <c r="E101" s="30">
        <v>0</v>
      </c>
      <c r="F101" s="31">
        <v>0</v>
      </c>
      <c r="G101" s="13">
        <v>0</v>
      </c>
      <c r="H101" s="13">
        <v>0</v>
      </c>
      <c r="I101" s="31">
        <v>0</v>
      </c>
      <c r="J101" s="13">
        <v>0</v>
      </c>
      <c r="K101" s="13">
        <v>-1.0999999999999999</v>
      </c>
      <c r="L101" s="31">
        <v>0</v>
      </c>
      <c r="M101" s="13">
        <v>0</v>
      </c>
      <c r="N101" s="13">
        <v>0</v>
      </c>
      <c r="O101" s="13">
        <v>0</v>
      </c>
      <c r="P101" s="13">
        <v>0</v>
      </c>
      <c r="Q101" s="31">
        <v>0</v>
      </c>
      <c r="R101" s="13">
        <v>0</v>
      </c>
      <c r="S101" s="13">
        <v>0</v>
      </c>
      <c r="T101" s="13">
        <v>0</v>
      </c>
      <c r="U101" s="31">
        <v>0</v>
      </c>
      <c r="V101" s="13">
        <v>0</v>
      </c>
      <c r="W101" s="13">
        <v>7.299999999999997</v>
      </c>
      <c r="X101" s="31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31">
        <v>0</v>
      </c>
      <c r="AE101" s="13">
        <v>0</v>
      </c>
      <c r="AF101" s="13">
        <v>0</v>
      </c>
      <c r="AG101" s="32">
        <v>0</v>
      </c>
      <c r="AH101" s="26">
        <v>0</v>
      </c>
      <c r="AI101" s="33">
        <v>0</v>
      </c>
      <c r="AK101" s="21">
        <v>0</v>
      </c>
      <c r="AM101" s="21">
        <v>0</v>
      </c>
      <c r="AN101" s="21">
        <v>0</v>
      </c>
    </row>
    <row r="102" spans="1:40" s="21" customFormat="1" ht="15">
      <c r="A102" s="27" t="str">
        <f>'Economy Names'!H98</f>
        <v>Luxembourg</v>
      </c>
      <c r="B102" s="30">
        <v>0</v>
      </c>
      <c r="C102" s="30">
        <v>0</v>
      </c>
      <c r="D102" s="30">
        <v>0</v>
      </c>
      <c r="E102" s="30">
        <v>0</v>
      </c>
      <c r="F102" s="31">
        <v>0</v>
      </c>
      <c r="G102" s="13">
        <v>0</v>
      </c>
      <c r="H102" s="13">
        <v>0</v>
      </c>
      <c r="I102" s="31">
        <v>0</v>
      </c>
      <c r="J102" s="13">
        <v>0</v>
      </c>
      <c r="K102" s="13">
        <v>0</v>
      </c>
      <c r="L102" s="31">
        <v>0</v>
      </c>
      <c r="M102" s="13">
        <v>0</v>
      </c>
      <c r="N102" s="13">
        <v>0</v>
      </c>
      <c r="O102" s="72">
        <v>-1</v>
      </c>
      <c r="P102" s="13">
        <v>-1</v>
      </c>
      <c r="Q102" s="31">
        <v>0</v>
      </c>
      <c r="R102" s="13">
        <v>0</v>
      </c>
      <c r="S102" s="13">
        <v>0</v>
      </c>
      <c r="T102" s="13">
        <v>0</v>
      </c>
      <c r="U102" s="31">
        <v>1</v>
      </c>
      <c r="V102" s="13">
        <v>0</v>
      </c>
      <c r="W102" s="13">
        <v>-0.20000000000000284</v>
      </c>
      <c r="X102" s="31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31">
        <v>0</v>
      </c>
      <c r="AE102" s="13">
        <v>0</v>
      </c>
      <c r="AF102" s="13">
        <v>0</v>
      </c>
      <c r="AG102" s="32">
        <v>0</v>
      </c>
      <c r="AH102" s="26">
        <v>0</v>
      </c>
      <c r="AI102" s="33">
        <v>0</v>
      </c>
      <c r="AK102" s="21">
        <v>0</v>
      </c>
      <c r="AM102" s="21">
        <v>1</v>
      </c>
      <c r="AN102" s="21">
        <v>0</v>
      </c>
    </row>
    <row r="103" spans="1:40" s="21" customFormat="1" ht="15">
      <c r="A103" s="27" t="str">
        <f>'Economy Names'!H99</f>
        <v>Macedonia, FYR</v>
      </c>
      <c r="B103" s="30">
        <v>0</v>
      </c>
      <c r="C103" s="30">
        <v>0</v>
      </c>
      <c r="D103" s="30">
        <v>0</v>
      </c>
      <c r="E103" s="30">
        <v>0</v>
      </c>
      <c r="F103" s="31">
        <v>0</v>
      </c>
      <c r="G103" s="13">
        <v>0</v>
      </c>
      <c r="H103" s="13">
        <v>0</v>
      </c>
      <c r="I103" s="31">
        <v>0</v>
      </c>
      <c r="J103" s="13">
        <v>0</v>
      </c>
      <c r="K103" s="13">
        <v>0</v>
      </c>
      <c r="L103" s="31">
        <v>0</v>
      </c>
      <c r="M103" s="13">
        <v>0</v>
      </c>
      <c r="N103" s="13">
        <v>0</v>
      </c>
      <c r="O103" s="13">
        <v>0</v>
      </c>
      <c r="P103" s="13">
        <v>0</v>
      </c>
      <c r="Q103" s="31">
        <v>0</v>
      </c>
      <c r="R103" s="13">
        <v>0</v>
      </c>
      <c r="S103" s="13">
        <v>1</v>
      </c>
      <c r="T103" s="13">
        <v>0.33333333333333304</v>
      </c>
      <c r="U103" s="31">
        <v>-12</v>
      </c>
      <c r="V103" s="13">
        <v>0</v>
      </c>
      <c r="W103" s="13">
        <v>-0.5</v>
      </c>
      <c r="X103" s="31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31">
        <v>0</v>
      </c>
      <c r="AE103" s="13">
        <v>0</v>
      </c>
      <c r="AF103" s="13">
        <v>0</v>
      </c>
      <c r="AG103" s="32">
        <v>-0.8999999999999999</v>
      </c>
      <c r="AH103" s="26">
        <v>-18.000000000000004</v>
      </c>
      <c r="AI103" s="33">
        <v>20.41096492990605</v>
      </c>
      <c r="AK103" s="21">
        <v>0</v>
      </c>
      <c r="AM103" s="21">
        <v>0</v>
      </c>
      <c r="AN103" s="21">
        <v>0</v>
      </c>
    </row>
    <row r="104" spans="1:40" s="21" customFormat="1" ht="15">
      <c r="A104" s="27" t="str">
        <f>'Economy Names'!H100</f>
        <v>Madagascar</v>
      </c>
      <c r="B104" s="30">
        <v>0</v>
      </c>
      <c r="C104" s="30">
        <v>0</v>
      </c>
      <c r="D104" s="30">
        <v>0</v>
      </c>
      <c r="E104" s="30">
        <v>0</v>
      </c>
      <c r="F104" s="31">
        <v>0</v>
      </c>
      <c r="G104" s="13">
        <v>0</v>
      </c>
      <c r="H104" s="13">
        <v>0</v>
      </c>
      <c r="I104" s="31">
        <v>-1</v>
      </c>
      <c r="J104" s="13">
        <v>0</v>
      </c>
      <c r="K104" s="13">
        <v>0</v>
      </c>
      <c r="L104" s="31">
        <v>0</v>
      </c>
      <c r="M104" s="13">
        <v>0</v>
      </c>
      <c r="N104" s="13">
        <v>0</v>
      </c>
      <c r="O104" s="13">
        <v>0</v>
      </c>
      <c r="P104" s="13">
        <v>0</v>
      </c>
      <c r="Q104" s="31">
        <v>0</v>
      </c>
      <c r="R104" s="13">
        <v>0</v>
      </c>
      <c r="S104" s="13">
        <v>0</v>
      </c>
      <c r="T104" s="13">
        <v>0</v>
      </c>
      <c r="U104" s="31">
        <v>0</v>
      </c>
      <c r="V104" s="13">
        <v>0</v>
      </c>
      <c r="W104" s="13">
        <v>0</v>
      </c>
      <c r="X104" s="31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31">
        <v>0</v>
      </c>
      <c r="AE104" s="13">
        <v>0</v>
      </c>
      <c r="AF104" s="13">
        <v>0</v>
      </c>
      <c r="AG104" s="32" t="e">
        <v>#VALUE!</v>
      </c>
      <c r="AH104" s="26" t="e">
        <v>#VALUE!</v>
      </c>
      <c r="AI104" s="74">
        <v>14.26872770511296</v>
      </c>
      <c r="AK104" s="21">
        <v>0</v>
      </c>
      <c r="AM104" s="21">
        <v>0</v>
      </c>
      <c r="AN104" s="21">
        <v>1</v>
      </c>
    </row>
    <row r="105" spans="1:40" s="21" customFormat="1" ht="15">
      <c r="A105" s="27" t="str">
        <f>'Economy Names'!H101</f>
        <v>Malawi</v>
      </c>
      <c r="B105" s="30">
        <v>0</v>
      </c>
      <c r="C105" s="30">
        <v>0</v>
      </c>
      <c r="D105" s="30">
        <v>0</v>
      </c>
      <c r="E105" s="30">
        <v>0</v>
      </c>
      <c r="F105" s="31">
        <v>0</v>
      </c>
      <c r="G105" s="13">
        <v>0</v>
      </c>
      <c r="H105" s="13">
        <v>0</v>
      </c>
      <c r="I105" s="31">
        <v>0</v>
      </c>
      <c r="J105" s="13">
        <v>0</v>
      </c>
      <c r="K105" s="13">
        <v>0</v>
      </c>
      <c r="L105" s="31">
        <v>0</v>
      </c>
      <c r="M105" s="13">
        <v>0</v>
      </c>
      <c r="N105" s="13">
        <v>0</v>
      </c>
      <c r="O105" s="13">
        <v>0</v>
      </c>
      <c r="P105" s="13">
        <v>0</v>
      </c>
      <c r="Q105" s="31">
        <v>0</v>
      </c>
      <c r="R105" s="13">
        <v>0</v>
      </c>
      <c r="S105" s="13">
        <v>0</v>
      </c>
      <c r="T105" s="13">
        <v>0</v>
      </c>
      <c r="U105" s="31">
        <v>0</v>
      </c>
      <c r="V105" s="13">
        <v>0</v>
      </c>
      <c r="W105" s="13">
        <v>0</v>
      </c>
      <c r="X105" s="31">
        <v>-1</v>
      </c>
      <c r="Y105" s="13">
        <v>0</v>
      </c>
      <c r="Z105" s="13">
        <v>0</v>
      </c>
      <c r="AA105" s="13">
        <v>-1</v>
      </c>
      <c r="AB105" s="13">
        <v>0</v>
      </c>
      <c r="AC105" s="13">
        <v>0</v>
      </c>
      <c r="AD105" s="31">
        <v>0</v>
      </c>
      <c r="AE105" s="13">
        <v>0</v>
      </c>
      <c r="AF105" s="13">
        <v>0</v>
      </c>
      <c r="AG105" s="32">
        <v>0</v>
      </c>
      <c r="AH105" s="26">
        <v>0</v>
      </c>
      <c r="AI105" s="33">
        <v>0</v>
      </c>
      <c r="AK105" s="21">
        <v>0</v>
      </c>
      <c r="AM105" s="21">
        <v>0</v>
      </c>
      <c r="AN105" s="21">
        <v>0</v>
      </c>
    </row>
    <row r="106" spans="1:40" s="21" customFormat="1" ht="15">
      <c r="A106" s="27" t="str">
        <f>'Economy Names'!H102</f>
        <v>Malaysia</v>
      </c>
      <c r="B106" s="30">
        <v>0</v>
      </c>
      <c r="C106" s="30">
        <v>0</v>
      </c>
      <c r="D106" s="30">
        <v>0</v>
      </c>
      <c r="E106" s="30">
        <v>0</v>
      </c>
      <c r="F106" s="31">
        <v>0</v>
      </c>
      <c r="G106" s="13">
        <v>0</v>
      </c>
      <c r="H106" s="13">
        <v>0</v>
      </c>
      <c r="I106" s="31">
        <v>0</v>
      </c>
      <c r="J106" s="13">
        <v>-8</v>
      </c>
      <c r="K106" s="13">
        <v>0.7000000000000002</v>
      </c>
      <c r="L106" s="31">
        <v>0</v>
      </c>
      <c r="M106" s="13">
        <v>0</v>
      </c>
      <c r="N106" s="13">
        <v>0</v>
      </c>
      <c r="O106" s="13">
        <v>0</v>
      </c>
      <c r="P106" s="13">
        <v>0</v>
      </c>
      <c r="Q106" s="31">
        <v>0</v>
      </c>
      <c r="R106" s="13">
        <v>0</v>
      </c>
      <c r="S106" s="13">
        <v>0</v>
      </c>
      <c r="T106" s="13">
        <v>0</v>
      </c>
      <c r="U106" s="31">
        <v>0</v>
      </c>
      <c r="V106" s="13">
        <v>0</v>
      </c>
      <c r="W106" s="13">
        <v>0</v>
      </c>
      <c r="X106" s="31">
        <v>-1</v>
      </c>
      <c r="Y106" s="13">
        <v>-1</v>
      </c>
      <c r="Z106" s="13">
        <v>0</v>
      </c>
      <c r="AA106" s="13">
        <v>0</v>
      </c>
      <c r="AB106" s="13">
        <v>0</v>
      </c>
      <c r="AC106" s="13">
        <v>0</v>
      </c>
      <c r="AD106" s="31">
        <v>0</v>
      </c>
      <c r="AE106" s="13">
        <v>0</v>
      </c>
      <c r="AF106" s="13">
        <v>0</v>
      </c>
      <c r="AG106" s="32">
        <v>0</v>
      </c>
      <c r="AH106" s="26">
        <v>0</v>
      </c>
      <c r="AI106" s="33">
        <v>0</v>
      </c>
      <c r="AK106" s="21">
        <v>0</v>
      </c>
      <c r="AM106" s="21">
        <v>0</v>
      </c>
      <c r="AN106" s="21">
        <v>0</v>
      </c>
    </row>
    <row r="107" spans="1:40" s="21" customFormat="1" ht="15">
      <c r="A107" s="27" t="str">
        <f>'Economy Names'!H103</f>
        <v>Maldives</v>
      </c>
      <c r="B107" s="30">
        <v>0</v>
      </c>
      <c r="C107" s="30">
        <v>0</v>
      </c>
      <c r="D107" s="30">
        <v>0</v>
      </c>
      <c r="E107" s="30">
        <v>0</v>
      </c>
      <c r="F107" s="31">
        <v>0</v>
      </c>
      <c r="G107" s="13">
        <v>0</v>
      </c>
      <c r="H107" s="13">
        <v>0</v>
      </c>
      <c r="I107" s="31">
        <v>0</v>
      </c>
      <c r="J107" s="13">
        <v>0</v>
      </c>
      <c r="K107" s="13">
        <v>0</v>
      </c>
      <c r="L107" s="31">
        <v>0</v>
      </c>
      <c r="M107" s="13">
        <v>0</v>
      </c>
      <c r="N107" s="13">
        <v>0</v>
      </c>
      <c r="O107" s="13">
        <v>0</v>
      </c>
      <c r="P107" s="13">
        <v>0</v>
      </c>
      <c r="Q107" s="31">
        <v>0</v>
      </c>
      <c r="R107" s="13">
        <v>0</v>
      </c>
      <c r="S107" s="13">
        <v>0</v>
      </c>
      <c r="T107" s="13">
        <v>0</v>
      </c>
      <c r="U107" s="31">
        <v>0</v>
      </c>
      <c r="V107" s="13">
        <v>0</v>
      </c>
      <c r="W107" s="13">
        <v>0</v>
      </c>
      <c r="X107" s="31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31">
        <v>0</v>
      </c>
      <c r="AE107" s="13">
        <v>0</v>
      </c>
      <c r="AF107" s="13">
        <v>0</v>
      </c>
      <c r="AG107" s="32">
        <v>-5.166666666666667</v>
      </c>
      <c r="AH107" s="26">
        <v>0</v>
      </c>
      <c r="AI107" s="33">
        <v>30.548907207592997</v>
      </c>
      <c r="AK107" s="21">
        <v>0</v>
      </c>
      <c r="AM107" s="21">
        <v>0</v>
      </c>
      <c r="AN107" s="21">
        <v>0</v>
      </c>
    </row>
    <row r="108" spans="1:40" s="21" customFormat="1" ht="15">
      <c r="A108" s="27" t="str">
        <f>'Economy Names'!H104</f>
        <v>Mali</v>
      </c>
      <c r="B108" s="30">
        <v>0</v>
      </c>
      <c r="C108" s="30">
        <v>0</v>
      </c>
      <c r="D108" s="30">
        <v>0</v>
      </c>
      <c r="E108" s="30">
        <v>0</v>
      </c>
      <c r="F108" s="31">
        <v>0</v>
      </c>
      <c r="G108" s="13">
        <v>0</v>
      </c>
      <c r="H108" s="13">
        <v>0</v>
      </c>
      <c r="I108" s="31">
        <v>0</v>
      </c>
      <c r="J108" s="13">
        <v>0</v>
      </c>
      <c r="K108" s="13">
        <v>0</v>
      </c>
      <c r="L108" s="31">
        <v>0</v>
      </c>
      <c r="M108" s="13">
        <v>0</v>
      </c>
      <c r="N108" s="13">
        <v>2.8</v>
      </c>
      <c r="O108" s="13">
        <v>0</v>
      </c>
      <c r="P108" s="13">
        <v>0</v>
      </c>
      <c r="Q108" s="31">
        <v>0</v>
      </c>
      <c r="R108" s="13">
        <v>0</v>
      </c>
      <c r="S108" s="13">
        <v>0</v>
      </c>
      <c r="T108" s="13">
        <v>0</v>
      </c>
      <c r="U108" s="31">
        <v>0</v>
      </c>
      <c r="V108" s="13">
        <v>0</v>
      </c>
      <c r="W108" s="13">
        <v>0</v>
      </c>
      <c r="X108" s="31">
        <v>-1</v>
      </c>
      <c r="Y108" s="13">
        <v>0</v>
      </c>
      <c r="Z108" s="13">
        <v>0</v>
      </c>
      <c r="AA108" s="13">
        <v>-1</v>
      </c>
      <c r="AB108" s="13">
        <v>0</v>
      </c>
      <c r="AC108" s="13">
        <v>0</v>
      </c>
      <c r="AD108" s="31">
        <v>0</v>
      </c>
      <c r="AE108" s="13">
        <v>0</v>
      </c>
      <c r="AF108" s="13">
        <v>0</v>
      </c>
      <c r="AG108" s="32">
        <v>0</v>
      </c>
      <c r="AH108" s="26">
        <v>0</v>
      </c>
      <c r="AI108" s="33">
        <v>0</v>
      </c>
      <c r="AK108" s="21">
        <v>0</v>
      </c>
      <c r="AM108" s="21">
        <v>0</v>
      </c>
      <c r="AN108" s="21">
        <v>0</v>
      </c>
    </row>
    <row r="109" spans="1:40" s="21" customFormat="1" ht="15">
      <c r="A109" s="27" t="str">
        <f>'Economy Names'!H105</f>
        <v>Marshall Islands</v>
      </c>
      <c r="B109" s="30">
        <v>0</v>
      </c>
      <c r="C109" s="30">
        <v>0</v>
      </c>
      <c r="D109" s="30">
        <v>0</v>
      </c>
      <c r="E109" s="30">
        <v>0</v>
      </c>
      <c r="F109" s="31">
        <v>0</v>
      </c>
      <c r="G109" s="13">
        <v>0</v>
      </c>
      <c r="H109" s="13">
        <v>0</v>
      </c>
      <c r="I109" s="31">
        <v>0</v>
      </c>
      <c r="J109" s="13">
        <v>0</v>
      </c>
      <c r="K109" s="13">
        <v>0</v>
      </c>
      <c r="L109" s="31">
        <v>0</v>
      </c>
      <c r="M109" s="13">
        <v>0</v>
      </c>
      <c r="N109" s="13">
        <v>0</v>
      </c>
      <c r="O109" s="72">
        <v>1</v>
      </c>
      <c r="P109" s="13">
        <v>1</v>
      </c>
      <c r="Q109" s="31">
        <v>0</v>
      </c>
      <c r="R109" s="13">
        <v>0</v>
      </c>
      <c r="S109" s="13">
        <v>0</v>
      </c>
      <c r="T109" s="13">
        <v>0</v>
      </c>
      <c r="U109" s="31">
        <v>0</v>
      </c>
      <c r="V109" s="13">
        <v>0</v>
      </c>
      <c r="W109" s="13">
        <v>0</v>
      </c>
      <c r="X109" s="31">
        <v>0</v>
      </c>
      <c r="Y109" s="13">
        <v>0</v>
      </c>
      <c r="Z109" s="13">
        <v>0</v>
      </c>
      <c r="AA109" s="13">
        <v>0</v>
      </c>
      <c r="AB109" s="13">
        <v>-8</v>
      </c>
      <c r="AC109" s="13">
        <v>25</v>
      </c>
      <c r="AD109" s="31">
        <v>0</v>
      </c>
      <c r="AE109" s="13">
        <v>0</v>
      </c>
      <c r="AF109" s="13">
        <v>0</v>
      </c>
      <c r="AG109" s="32">
        <v>0</v>
      </c>
      <c r="AH109" s="26">
        <v>0</v>
      </c>
      <c r="AI109" s="33">
        <v>0</v>
      </c>
      <c r="AK109" s="21">
        <v>0</v>
      </c>
      <c r="AM109" s="21">
        <v>1</v>
      </c>
      <c r="AN109" s="21">
        <v>0</v>
      </c>
    </row>
    <row r="110" spans="1:40" s="21" customFormat="1" ht="15">
      <c r="A110" s="27" t="str">
        <f>'Economy Names'!H106</f>
        <v>Mauritania</v>
      </c>
      <c r="B110" s="30">
        <v>0</v>
      </c>
      <c r="C110" s="30">
        <v>0</v>
      </c>
      <c r="D110" s="30">
        <v>22.4</v>
      </c>
      <c r="E110" s="30">
        <v>0</v>
      </c>
      <c r="F110" s="31">
        <v>0</v>
      </c>
      <c r="G110" s="13">
        <v>0</v>
      </c>
      <c r="H110" s="13">
        <v>-377.1</v>
      </c>
      <c r="I110" s="31">
        <v>0</v>
      </c>
      <c r="J110" s="13">
        <v>0</v>
      </c>
      <c r="K110" s="13">
        <v>0</v>
      </c>
      <c r="L110" s="31">
        <v>0</v>
      </c>
      <c r="M110" s="13">
        <v>0</v>
      </c>
      <c r="N110" s="13">
        <v>0</v>
      </c>
      <c r="O110" s="13">
        <v>0</v>
      </c>
      <c r="P110" s="13">
        <v>0</v>
      </c>
      <c r="Q110" s="31">
        <v>0</v>
      </c>
      <c r="R110" s="13">
        <v>0</v>
      </c>
      <c r="S110" s="13">
        <v>0</v>
      </c>
      <c r="T110" s="13">
        <v>0</v>
      </c>
      <c r="U110" s="31">
        <v>-1</v>
      </c>
      <c r="V110" s="13">
        <v>0</v>
      </c>
      <c r="W110" s="13">
        <v>-0.10000000000000853</v>
      </c>
      <c r="X110" s="31">
        <v>-3</v>
      </c>
      <c r="Y110" s="13">
        <v>-2</v>
      </c>
      <c r="Z110" s="13">
        <v>0</v>
      </c>
      <c r="AA110" s="13">
        <v>-3</v>
      </c>
      <c r="AB110" s="13">
        <v>-2</v>
      </c>
      <c r="AC110" s="13">
        <v>0</v>
      </c>
      <c r="AD110" s="31">
        <v>0</v>
      </c>
      <c r="AE110" s="13">
        <v>0</v>
      </c>
      <c r="AF110" s="13">
        <v>0</v>
      </c>
      <c r="AG110" s="32">
        <v>0</v>
      </c>
      <c r="AH110" s="26">
        <v>0</v>
      </c>
      <c r="AI110" s="33">
        <v>0</v>
      </c>
      <c r="AK110" s="21">
        <v>0</v>
      </c>
      <c r="AM110" s="21">
        <v>0</v>
      </c>
      <c r="AN110" s="21">
        <v>0</v>
      </c>
    </row>
    <row r="111" spans="1:40" s="21" customFormat="1" ht="15">
      <c r="A111" s="27" t="str">
        <f>'Economy Names'!H107</f>
        <v>Mauritius</v>
      </c>
      <c r="B111" s="30">
        <v>0</v>
      </c>
      <c r="C111" s="30">
        <v>0</v>
      </c>
      <c r="D111" s="30">
        <v>0</v>
      </c>
      <c r="E111" s="30">
        <v>0</v>
      </c>
      <c r="F111" s="31">
        <v>0</v>
      </c>
      <c r="G111" s="13">
        <v>0</v>
      </c>
      <c r="H111" s="13">
        <v>0</v>
      </c>
      <c r="I111" s="31">
        <v>0</v>
      </c>
      <c r="J111" s="13">
        <v>0</v>
      </c>
      <c r="K111" s="13">
        <v>0</v>
      </c>
      <c r="L111" s="31">
        <v>0</v>
      </c>
      <c r="M111" s="13">
        <v>0</v>
      </c>
      <c r="N111" s="13">
        <v>0</v>
      </c>
      <c r="O111" s="72">
        <v>1</v>
      </c>
      <c r="P111" s="13">
        <v>1</v>
      </c>
      <c r="Q111" s="31">
        <v>0</v>
      </c>
      <c r="R111" s="13">
        <v>0</v>
      </c>
      <c r="S111" s="13">
        <v>0</v>
      </c>
      <c r="T111" s="13">
        <v>0</v>
      </c>
      <c r="U111" s="31">
        <v>0</v>
      </c>
      <c r="V111" s="13">
        <v>0</v>
      </c>
      <c r="W111" s="13">
        <v>0</v>
      </c>
      <c r="X111" s="31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31">
        <v>0</v>
      </c>
      <c r="AE111" s="13">
        <v>0</v>
      </c>
      <c r="AF111" s="13">
        <v>0</v>
      </c>
      <c r="AG111" s="32">
        <v>0</v>
      </c>
      <c r="AH111" s="26">
        <v>0</v>
      </c>
      <c r="AI111" s="33">
        <v>0</v>
      </c>
      <c r="AK111" s="21">
        <v>0</v>
      </c>
      <c r="AM111" s="21">
        <v>1</v>
      </c>
      <c r="AN111" s="21">
        <v>0</v>
      </c>
    </row>
    <row r="112" spans="1:40" s="21" customFormat="1" ht="15">
      <c r="A112" s="27" t="str">
        <f>'Economy Names'!H108</f>
        <v>Mexico</v>
      </c>
      <c r="B112" s="30">
        <v>0</v>
      </c>
      <c r="C112" s="30">
        <v>0</v>
      </c>
      <c r="D112" s="30">
        <v>0</v>
      </c>
      <c r="E112" s="30">
        <v>0</v>
      </c>
      <c r="F112" s="31">
        <v>0</v>
      </c>
      <c r="G112" s="13">
        <v>0</v>
      </c>
      <c r="H112" s="13">
        <v>250.60000000000002</v>
      </c>
      <c r="I112" s="31">
        <v>2</v>
      </c>
      <c r="J112" s="13">
        <v>0</v>
      </c>
      <c r="K112" s="13">
        <v>0.09999999999999964</v>
      </c>
      <c r="L112" s="31">
        <v>0</v>
      </c>
      <c r="M112" s="13">
        <v>0</v>
      </c>
      <c r="N112" s="13">
        <v>0</v>
      </c>
      <c r="O112" s="13">
        <v>0</v>
      </c>
      <c r="P112" s="13">
        <v>0</v>
      </c>
      <c r="Q112" s="31">
        <v>0</v>
      </c>
      <c r="R112" s="13">
        <v>0</v>
      </c>
      <c r="S112" s="13">
        <v>0</v>
      </c>
      <c r="T112" s="13">
        <v>0</v>
      </c>
      <c r="U112" s="31">
        <v>0</v>
      </c>
      <c r="V112" s="13">
        <v>0</v>
      </c>
      <c r="W112" s="13">
        <v>0</v>
      </c>
      <c r="X112" s="31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31">
        <v>0</v>
      </c>
      <c r="AE112" s="13">
        <v>0</v>
      </c>
      <c r="AF112" s="13">
        <v>0</v>
      </c>
      <c r="AG112" s="32">
        <v>0</v>
      </c>
      <c r="AH112" s="26">
        <v>0</v>
      </c>
      <c r="AI112" s="33">
        <v>0</v>
      </c>
      <c r="AK112" s="21">
        <v>0</v>
      </c>
      <c r="AM112" s="21">
        <v>0</v>
      </c>
      <c r="AN112" s="21">
        <v>0</v>
      </c>
    </row>
    <row r="113" spans="1:40" s="21" customFormat="1" ht="15">
      <c r="A113" s="27" t="str">
        <f>'Economy Names'!H109</f>
        <v>Micronesia, Fed. Sts.</v>
      </c>
      <c r="B113" s="30">
        <v>0</v>
      </c>
      <c r="C113" s="30">
        <v>0</v>
      </c>
      <c r="D113" s="30">
        <v>0</v>
      </c>
      <c r="E113" s="30">
        <v>0</v>
      </c>
      <c r="F113" s="31">
        <v>0</v>
      </c>
      <c r="G113" s="13">
        <v>0</v>
      </c>
      <c r="H113" s="13">
        <v>0</v>
      </c>
      <c r="I113" s="31">
        <v>0</v>
      </c>
      <c r="J113" s="13">
        <v>0</v>
      </c>
      <c r="K113" s="13">
        <v>0</v>
      </c>
      <c r="L113" s="31">
        <v>0</v>
      </c>
      <c r="M113" s="13">
        <v>0</v>
      </c>
      <c r="N113" s="13">
        <v>0</v>
      </c>
      <c r="O113" s="13">
        <v>0</v>
      </c>
      <c r="P113" s="13">
        <v>0</v>
      </c>
      <c r="Q113" s="31">
        <v>0</v>
      </c>
      <c r="R113" s="13">
        <v>0</v>
      </c>
      <c r="S113" s="13">
        <v>0</v>
      </c>
      <c r="T113" s="13">
        <v>0</v>
      </c>
      <c r="U113" s="31">
        <v>0</v>
      </c>
      <c r="V113" s="13">
        <v>0</v>
      </c>
      <c r="W113" s="13">
        <v>0</v>
      </c>
      <c r="X113" s="31">
        <v>2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31">
        <v>0</v>
      </c>
      <c r="AE113" s="13">
        <v>-80</v>
      </c>
      <c r="AF113" s="13">
        <v>0</v>
      </c>
      <c r="AG113" s="32">
        <v>0</v>
      </c>
      <c r="AH113" s="26">
        <v>0</v>
      </c>
      <c r="AI113" s="33">
        <v>0</v>
      </c>
      <c r="AK113" s="21">
        <v>0</v>
      </c>
      <c r="AM113" s="21">
        <v>0</v>
      </c>
      <c r="AN113" s="21">
        <v>0</v>
      </c>
    </row>
    <row r="114" spans="1:40" s="21" customFormat="1" ht="15">
      <c r="A114" s="27" t="str">
        <f>'Economy Names'!H110</f>
        <v>Moldova</v>
      </c>
      <c r="B114" s="30">
        <v>0</v>
      </c>
      <c r="C114" s="30">
        <v>0</v>
      </c>
      <c r="D114" s="30">
        <v>0</v>
      </c>
      <c r="E114" s="30">
        <v>0</v>
      </c>
      <c r="F114" s="31">
        <v>0</v>
      </c>
      <c r="G114" s="13">
        <v>0</v>
      </c>
      <c r="H114" s="13">
        <v>0</v>
      </c>
      <c r="I114" s="31">
        <v>0</v>
      </c>
      <c r="J114" s="13">
        <v>0</v>
      </c>
      <c r="K114" s="13">
        <v>0</v>
      </c>
      <c r="L114" s="31">
        <v>0</v>
      </c>
      <c r="M114" s="13">
        <v>0</v>
      </c>
      <c r="N114" s="13">
        <v>0</v>
      </c>
      <c r="O114" s="13">
        <v>0</v>
      </c>
      <c r="P114" s="13">
        <v>0</v>
      </c>
      <c r="Q114" s="31">
        <v>0</v>
      </c>
      <c r="R114" s="13">
        <v>0</v>
      </c>
      <c r="S114" s="13">
        <v>0</v>
      </c>
      <c r="T114" s="13">
        <v>0</v>
      </c>
      <c r="U114" s="31">
        <v>0</v>
      </c>
      <c r="V114" s="13">
        <v>0</v>
      </c>
      <c r="W114" s="13">
        <v>0</v>
      </c>
      <c r="X114" s="31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31">
        <v>-1</v>
      </c>
      <c r="AE114" s="13">
        <v>0</v>
      </c>
      <c r="AF114" s="13">
        <v>0</v>
      </c>
      <c r="AG114" s="32">
        <v>0</v>
      </c>
      <c r="AH114" s="26">
        <v>0</v>
      </c>
      <c r="AI114" s="33">
        <v>0</v>
      </c>
      <c r="AK114" s="21">
        <v>0</v>
      </c>
      <c r="AM114" s="21">
        <v>0</v>
      </c>
      <c r="AN114" s="21">
        <v>0</v>
      </c>
    </row>
    <row r="115" spans="1:40" s="21" customFormat="1" ht="15">
      <c r="A115" s="27" t="str">
        <f>'Economy Names'!H111</f>
        <v>Mongolia</v>
      </c>
      <c r="B115" s="30">
        <v>0</v>
      </c>
      <c r="C115" s="30">
        <v>0</v>
      </c>
      <c r="D115" s="30">
        <v>0</v>
      </c>
      <c r="E115" s="30">
        <v>0</v>
      </c>
      <c r="F115" s="31">
        <v>0</v>
      </c>
      <c r="G115" s="13">
        <v>0</v>
      </c>
      <c r="H115" s="13">
        <v>0</v>
      </c>
      <c r="I115" s="31">
        <v>0</v>
      </c>
      <c r="J115" s="13">
        <v>0</v>
      </c>
      <c r="K115" s="13">
        <v>0</v>
      </c>
      <c r="L115" s="31">
        <v>0</v>
      </c>
      <c r="M115" s="13">
        <v>0</v>
      </c>
      <c r="N115" s="13">
        <v>0</v>
      </c>
      <c r="O115" s="13">
        <v>0</v>
      </c>
      <c r="P115" s="13">
        <v>0</v>
      </c>
      <c r="Q115" s="31">
        <v>0</v>
      </c>
      <c r="R115" s="13">
        <v>0</v>
      </c>
      <c r="S115" s="13">
        <v>0</v>
      </c>
      <c r="T115" s="13">
        <v>0</v>
      </c>
      <c r="U115" s="31">
        <v>-2</v>
      </c>
      <c r="V115" s="13">
        <v>0</v>
      </c>
      <c r="W115" s="13">
        <v>1.3000000000000007</v>
      </c>
      <c r="X115" s="31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31">
        <v>0</v>
      </c>
      <c r="AE115" s="13">
        <v>0</v>
      </c>
      <c r="AF115" s="13">
        <v>0</v>
      </c>
      <c r="AG115" s="32">
        <v>0</v>
      </c>
      <c r="AH115" s="26">
        <v>0</v>
      </c>
      <c r="AI115" s="33">
        <v>0</v>
      </c>
      <c r="AK115" s="21">
        <v>0</v>
      </c>
      <c r="AM115" s="21">
        <v>0</v>
      </c>
      <c r="AN115" s="21">
        <v>0</v>
      </c>
    </row>
    <row r="116" spans="1:40" s="21" customFormat="1" ht="15">
      <c r="A116" s="27" t="str">
        <f>'Economy Names'!H112</f>
        <v>Montenegro</v>
      </c>
      <c r="B116" s="30">
        <v>0</v>
      </c>
      <c r="C116" s="30">
        <v>0</v>
      </c>
      <c r="D116" s="30">
        <v>0</v>
      </c>
      <c r="E116" s="30">
        <v>0</v>
      </c>
      <c r="F116" s="31">
        <v>-1</v>
      </c>
      <c r="G116" s="13">
        <v>57</v>
      </c>
      <c r="H116" s="13">
        <v>287</v>
      </c>
      <c r="I116" s="31">
        <v>0</v>
      </c>
      <c r="J116" s="13">
        <v>0</v>
      </c>
      <c r="K116" s="13">
        <v>0</v>
      </c>
      <c r="L116" s="31">
        <v>2</v>
      </c>
      <c r="M116" s="13">
        <v>0</v>
      </c>
      <c r="N116" s="13">
        <v>0</v>
      </c>
      <c r="O116" s="13">
        <v>0</v>
      </c>
      <c r="P116" s="13">
        <v>2</v>
      </c>
      <c r="Q116" s="31">
        <v>0</v>
      </c>
      <c r="R116" s="13">
        <v>0</v>
      </c>
      <c r="S116" s="13">
        <v>0</v>
      </c>
      <c r="T116" s="13">
        <v>0</v>
      </c>
      <c r="U116" s="31">
        <v>0</v>
      </c>
      <c r="V116" s="13">
        <v>0</v>
      </c>
      <c r="W116" s="13">
        <v>0</v>
      </c>
      <c r="X116" s="31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31">
        <v>0</v>
      </c>
      <c r="AE116" s="13">
        <v>0</v>
      </c>
      <c r="AF116" s="13">
        <v>0</v>
      </c>
      <c r="AG116" s="32">
        <v>0</v>
      </c>
      <c r="AH116" s="26">
        <v>0</v>
      </c>
      <c r="AI116" s="33">
        <v>0</v>
      </c>
      <c r="AK116" s="21">
        <v>0</v>
      </c>
      <c r="AM116" s="21">
        <v>0</v>
      </c>
      <c r="AN116" s="21">
        <v>0</v>
      </c>
    </row>
    <row r="117" spans="1:40" s="21" customFormat="1" ht="15">
      <c r="A117" s="27" t="str">
        <f>'Economy Names'!H113</f>
        <v>Morocco</v>
      </c>
      <c r="B117" s="30">
        <v>0</v>
      </c>
      <c r="C117" s="30">
        <v>0</v>
      </c>
      <c r="D117" s="30">
        <v>0</v>
      </c>
      <c r="E117" s="30">
        <v>0</v>
      </c>
      <c r="F117" s="31">
        <v>0</v>
      </c>
      <c r="G117" s="13">
        <v>-59</v>
      </c>
      <c r="H117" s="13">
        <v>0</v>
      </c>
      <c r="I117" s="31">
        <v>0</v>
      </c>
      <c r="J117" s="13">
        <v>28</v>
      </c>
      <c r="K117" s="13">
        <v>0</v>
      </c>
      <c r="L117" s="31">
        <v>0</v>
      </c>
      <c r="M117" s="13">
        <v>0</v>
      </c>
      <c r="N117" s="13">
        <v>0</v>
      </c>
      <c r="O117" s="13">
        <v>0</v>
      </c>
      <c r="P117" s="13">
        <v>0</v>
      </c>
      <c r="Q117" s="31">
        <v>0</v>
      </c>
      <c r="R117" s="13">
        <v>0</v>
      </c>
      <c r="S117" s="13">
        <v>0</v>
      </c>
      <c r="T117" s="13">
        <v>0</v>
      </c>
      <c r="U117" s="31">
        <v>0</v>
      </c>
      <c r="V117" s="13">
        <v>0</v>
      </c>
      <c r="W117" s="13">
        <v>7.899999999999999</v>
      </c>
      <c r="X117" s="31">
        <v>-1</v>
      </c>
      <c r="Y117" s="13">
        <v>-1</v>
      </c>
      <c r="Z117" s="13">
        <v>-123</v>
      </c>
      <c r="AA117" s="13">
        <v>-2</v>
      </c>
      <c r="AB117" s="13">
        <v>0</v>
      </c>
      <c r="AC117" s="13">
        <v>0</v>
      </c>
      <c r="AD117" s="31">
        <v>0</v>
      </c>
      <c r="AE117" s="13">
        <v>-105</v>
      </c>
      <c r="AF117" s="13">
        <v>0</v>
      </c>
      <c r="AG117" s="32">
        <v>0</v>
      </c>
      <c r="AH117" s="26">
        <v>0</v>
      </c>
      <c r="AI117" s="33">
        <v>0</v>
      </c>
      <c r="AK117" s="21">
        <v>0</v>
      </c>
      <c r="AM117" s="21">
        <v>0</v>
      </c>
      <c r="AN117" s="21">
        <v>0</v>
      </c>
    </row>
    <row r="118" spans="1:40" s="21" customFormat="1" ht="15">
      <c r="A118" s="27" t="str">
        <f>'Economy Names'!H114</f>
        <v>Mozambique</v>
      </c>
      <c r="B118" s="30">
        <v>0</v>
      </c>
      <c r="C118" s="30">
        <v>0</v>
      </c>
      <c r="D118" s="30">
        <v>0</v>
      </c>
      <c r="E118" s="30">
        <v>0</v>
      </c>
      <c r="F118" s="31">
        <v>0</v>
      </c>
      <c r="G118" s="13">
        <v>0</v>
      </c>
      <c r="H118" s="13">
        <v>0</v>
      </c>
      <c r="I118" s="31">
        <v>0</v>
      </c>
      <c r="J118" s="13">
        <v>0</v>
      </c>
      <c r="K118" s="13">
        <v>0</v>
      </c>
      <c r="L118" s="31">
        <v>0</v>
      </c>
      <c r="M118" s="13">
        <v>0</v>
      </c>
      <c r="N118" s="13">
        <v>0</v>
      </c>
      <c r="O118" s="13">
        <v>0</v>
      </c>
      <c r="P118" s="13">
        <v>0</v>
      </c>
      <c r="Q118" s="31">
        <v>0</v>
      </c>
      <c r="R118" s="13">
        <v>0</v>
      </c>
      <c r="S118" s="13">
        <v>0</v>
      </c>
      <c r="T118" s="13">
        <v>0</v>
      </c>
      <c r="U118" s="31">
        <v>0</v>
      </c>
      <c r="V118" s="13">
        <v>0</v>
      </c>
      <c r="W118" s="13">
        <v>0</v>
      </c>
      <c r="X118" s="31">
        <v>0</v>
      </c>
      <c r="Y118" s="13">
        <v>0</v>
      </c>
      <c r="Z118" s="13">
        <v>0</v>
      </c>
      <c r="AA118" s="13">
        <v>0</v>
      </c>
      <c r="AB118" s="13">
        <v>-2</v>
      </c>
      <c r="AC118" s="13">
        <v>0</v>
      </c>
      <c r="AD118" s="31">
        <v>0</v>
      </c>
      <c r="AE118" s="13">
        <v>0</v>
      </c>
      <c r="AF118" s="13">
        <v>0</v>
      </c>
      <c r="AG118" s="32">
        <v>0</v>
      </c>
      <c r="AH118" s="26">
        <v>0</v>
      </c>
      <c r="AI118" s="33">
        <v>0</v>
      </c>
      <c r="AK118" s="21">
        <v>0</v>
      </c>
      <c r="AM118" s="21">
        <v>0</v>
      </c>
      <c r="AN118" s="21">
        <v>0</v>
      </c>
    </row>
    <row r="119" spans="1:40" s="21" customFormat="1" ht="15">
      <c r="A119" s="27" t="str">
        <f>'Economy Names'!H115</f>
        <v>Namibia</v>
      </c>
      <c r="B119" s="30">
        <v>0</v>
      </c>
      <c r="C119" s="30">
        <v>0</v>
      </c>
      <c r="D119" s="30">
        <v>0</v>
      </c>
      <c r="E119" s="30">
        <v>0</v>
      </c>
      <c r="F119" s="31">
        <v>0</v>
      </c>
      <c r="G119" s="13">
        <v>0</v>
      </c>
      <c r="H119" s="13">
        <v>0</v>
      </c>
      <c r="I119" s="31">
        <v>-2</v>
      </c>
      <c r="J119" s="13">
        <v>16</v>
      </c>
      <c r="K119" s="13">
        <v>-1</v>
      </c>
      <c r="L119" s="31">
        <v>0</v>
      </c>
      <c r="M119" s="13">
        <v>0</v>
      </c>
      <c r="N119" s="13">
        <v>0</v>
      </c>
      <c r="O119" s="13">
        <v>0</v>
      </c>
      <c r="P119" s="13">
        <v>0</v>
      </c>
      <c r="Q119" s="31">
        <v>0</v>
      </c>
      <c r="R119" s="13">
        <v>0</v>
      </c>
      <c r="S119" s="13">
        <v>0</v>
      </c>
      <c r="T119" s="13">
        <v>0</v>
      </c>
      <c r="U119" s="31">
        <v>0</v>
      </c>
      <c r="V119" s="13">
        <v>0</v>
      </c>
      <c r="W119" s="13">
        <v>0</v>
      </c>
      <c r="X119" s="31">
        <v>-2</v>
      </c>
      <c r="Y119" s="13">
        <v>0</v>
      </c>
      <c r="Z119" s="13">
        <v>0</v>
      </c>
      <c r="AA119" s="13">
        <v>-2</v>
      </c>
      <c r="AB119" s="13">
        <v>0</v>
      </c>
      <c r="AC119" s="13">
        <v>0</v>
      </c>
      <c r="AD119" s="31">
        <v>0</v>
      </c>
      <c r="AE119" s="13">
        <v>0</v>
      </c>
      <c r="AF119" s="13">
        <v>0</v>
      </c>
      <c r="AG119" s="32">
        <v>0</v>
      </c>
      <c r="AH119" s="26">
        <v>0</v>
      </c>
      <c r="AI119" s="33">
        <v>0</v>
      </c>
      <c r="AK119" s="21">
        <v>0</v>
      </c>
      <c r="AM119" s="21">
        <v>0</v>
      </c>
      <c r="AN119" s="21">
        <v>0</v>
      </c>
    </row>
    <row r="120" spans="1:40" s="21" customFormat="1" ht="15">
      <c r="A120" s="27" t="str">
        <f>'Economy Names'!H116</f>
        <v>Nepal</v>
      </c>
      <c r="B120" s="30">
        <v>0</v>
      </c>
      <c r="C120" s="30">
        <v>0</v>
      </c>
      <c r="D120" s="30">
        <v>0</v>
      </c>
      <c r="E120" s="30">
        <v>0</v>
      </c>
      <c r="F120" s="31">
        <v>0</v>
      </c>
      <c r="G120" s="13">
        <v>-49</v>
      </c>
      <c r="H120" s="13">
        <v>803.8</v>
      </c>
      <c r="I120" s="31">
        <v>0</v>
      </c>
      <c r="J120" s="13">
        <v>0</v>
      </c>
      <c r="K120" s="13">
        <v>0</v>
      </c>
      <c r="L120" s="31">
        <v>1</v>
      </c>
      <c r="M120" s="13">
        <v>0</v>
      </c>
      <c r="N120" s="13">
        <v>0</v>
      </c>
      <c r="O120" s="72">
        <v>1</v>
      </c>
      <c r="P120" s="13">
        <v>2</v>
      </c>
      <c r="Q120" s="31">
        <v>0</v>
      </c>
      <c r="R120" s="13">
        <v>0</v>
      </c>
      <c r="S120" s="13">
        <v>0</v>
      </c>
      <c r="T120" s="13">
        <v>0</v>
      </c>
      <c r="U120" s="31">
        <v>0</v>
      </c>
      <c r="V120" s="13">
        <v>0</v>
      </c>
      <c r="W120" s="13">
        <v>-6.5000000000000036</v>
      </c>
      <c r="X120" s="31">
        <v>0</v>
      </c>
      <c r="Y120" s="13">
        <v>0</v>
      </c>
      <c r="Z120" s="13">
        <v>0</v>
      </c>
      <c r="AA120" s="13">
        <v>-1</v>
      </c>
      <c r="AB120" s="13">
        <v>0</v>
      </c>
      <c r="AC120" s="13">
        <v>0</v>
      </c>
      <c r="AD120" s="31">
        <v>0</v>
      </c>
      <c r="AE120" s="13">
        <v>290</v>
      </c>
      <c r="AF120" s="13">
        <v>0</v>
      </c>
      <c r="AG120" s="32">
        <v>0</v>
      </c>
      <c r="AH120" s="26">
        <v>0</v>
      </c>
      <c r="AI120" s="33">
        <v>0</v>
      </c>
      <c r="AK120" s="21">
        <v>0</v>
      </c>
      <c r="AM120" s="21">
        <v>1</v>
      </c>
      <c r="AN120" s="21">
        <v>0</v>
      </c>
    </row>
    <row r="121" spans="1:40" s="21" customFormat="1" ht="15">
      <c r="A121" s="27" t="str">
        <f>'Economy Names'!H117</f>
        <v>Netherlands</v>
      </c>
      <c r="B121" s="30">
        <v>0</v>
      </c>
      <c r="C121" s="30">
        <v>0</v>
      </c>
      <c r="D121" s="30">
        <v>0</v>
      </c>
      <c r="E121" s="30">
        <v>0</v>
      </c>
      <c r="F121" s="31">
        <v>0</v>
      </c>
      <c r="G121" s="13">
        <v>0</v>
      </c>
      <c r="H121" s="13">
        <v>0</v>
      </c>
      <c r="I121" s="31">
        <v>0</v>
      </c>
      <c r="J121" s="13">
        <v>0</v>
      </c>
      <c r="K121" s="13">
        <v>0</v>
      </c>
      <c r="L121" s="31">
        <v>0</v>
      </c>
      <c r="M121" s="13">
        <v>0</v>
      </c>
      <c r="N121" s="13">
        <v>0</v>
      </c>
      <c r="O121" s="13">
        <v>0</v>
      </c>
      <c r="P121" s="13">
        <v>0</v>
      </c>
      <c r="Q121" s="31">
        <v>0</v>
      </c>
      <c r="R121" s="13">
        <v>0</v>
      </c>
      <c r="S121" s="13">
        <v>0</v>
      </c>
      <c r="T121" s="13">
        <v>0</v>
      </c>
      <c r="U121" s="31">
        <v>0</v>
      </c>
      <c r="V121" s="13">
        <v>0</v>
      </c>
      <c r="W121" s="13">
        <v>0</v>
      </c>
      <c r="X121" s="31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31">
        <v>0</v>
      </c>
      <c r="AE121" s="13">
        <v>0</v>
      </c>
      <c r="AF121" s="13">
        <v>0</v>
      </c>
      <c r="AG121" s="32">
        <v>0</v>
      </c>
      <c r="AH121" s="26">
        <v>0</v>
      </c>
      <c r="AI121" s="33">
        <v>0</v>
      </c>
      <c r="AK121" s="21">
        <v>0</v>
      </c>
      <c r="AM121" s="21">
        <v>0</v>
      </c>
      <c r="AN121" s="21">
        <v>0</v>
      </c>
    </row>
    <row r="122" spans="1:40" s="21" customFormat="1" ht="15">
      <c r="A122" s="27" t="str">
        <f>'Economy Names'!H118</f>
        <v>New Zealand</v>
      </c>
      <c r="B122" s="30">
        <v>0</v>
      </c>
      <c r="C122" s="30">
        <v>0</v>
      </c>
      <c r="D122" s="30">
        <v>0</v>
      </c>
      <c r="E122" s="30">
        <v>0</v>
      </c>
      <c r="F122" s="31">
        <v>0</v>
      </c>
      <c r="G122" s="13">
        <v>0</v>
      </c>
      <c r="H122" s="13">
        <v>0</v>
      </c>
      <c r="I122" s="31">
        <v>0</v>
      </c>
      <c r="J122" s="13">
        <v>0</v>
      </c>
      <c r="K122" s="13">
        <v>0</v>
      </c>
      <c r="L122" s="31">
        <v>0</v>
      </c>
      <c r="M122" s="13">
        <v>0</v>
      </c>
      <c r="N122" s="13">
        <v>0</v>
      </c>
      <c r="O122" s="13">
        <v>0</v>
      </c>
      <c r="P122" s="13">
        <v>0</v>
      </c>
      <c r="Q122" s="31">
        <v>0</v>
      </c>
      <c r="R122" s="13">
        <v>0</v>
      </c>
      <c r="S122" s="13">
        <v>0</v>
      </c>
      <c r="T122" s="13">
        <v>0</v>
      </c>
      <c r="U122" s="31">
        <v>0</v>
      </c>
      <c r="V122" s="13">
        <v>-20</v>
      </c>
      <c r="W122" s="13">
        <v>0</v>
      </c>
      <c r="X122" s="31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31">
        <v>0</v>
      </c>
      <c r="AE122" s="13">
        <v>0</v>
      </c>
      <c r="AF122" s="13">
        <v>0</v>
      </c>
      <c r="AG122" s="32">
        <v>0</v>
      </c>
      <c r="AH122" s="26">
        <v>0</v>
      </c>
      <c r="AI122" s="33">
        <v>0</v>
      </c>
      <c r="AK122" s="21">
        <v>0</v>
      </c>
      <c r="AM122" s="21">
        <v>0</v>
      </c>
      <c r="AN122" s="21">
        <v>0</v>
      </c>
    </row>
    <row r="123" spans="1:40" s="21" customFormat="1" ht="15">
      <c r="A123" s="27" t="str">
        <f>'Economy Names'!H119</f>
        <v>Nicaragua</v>
      </c>
      <c r="B123" s="30">
        <v>2</v>
      </c>
      <c r="C123" s="30">
        <v>0</v>
      </c>
      <c r="D123" s="30">
        <v>-6.400000000000006</v>
      </c>
      <c r="E123" s="30">
        <v>0</v>
      </c>
      <c r="F123" s="31">
        <v>0</v>
      </c>
      <c r="G123" s="13">
        <v>0</v>
      </c>
      <c r="H123" s="13">
        <v>0</v>
      </c>
      <c r="I123" s="31">
        <v>0</v>
      </c>
      <c r="J123" s="13">
        <v>0</v>
      </c>
      <c r="K123" s="13">
        <v>0</v>
      </c>
      <c r="L123" s="31">
        <v>0</v>
      </c>
      <c r="M123" s="13">
        <v>0</v>
      </c>
      <c r="N123" s="13">
        <v>0</v>
      </c>
      <c r="O123" s="13">
        <v>0</v>
      </c>
      <c r="P123" s="13">
        <v>0</v>
      </c>
      <c r="Q123" s="31">
        <v>0</v>
      </c>
      <c r="R123" s="13">
        <v>0</v>
      </c>
      <c r="S123" s="13">
        <v>0</v>
      </c>
      <c r="T123" s="13">
        <v>0</v>
      </c>
      <c r="U123" s="31">
        <v>0</v>
      </c>
      <c r="V123" s="13">
        <v>0</v>
      </c>
      <c r="W123" s="13">
        <v>0</v>
      </c>
      <c r="X123" s="31">
        <v>0</v>
      </c>
      <c r="Y123" s="13">
        <v>0</v>
      </c>
      <c r="Z123" s="13">
        <v>0</v>
      </c>
      <c r="AA123" s="13">
        <v>0</v>
      </c>
      <c r="AB123" s="13">
        <v>-1</v>
      </c>
      <c r="AC123" s="13">
        <v>0</v>
      </c>
      <c r="AD123" s="31">
        <v>2</v>
      </c>
      <c r="AE123" s="13">
        <v>0</v>
      </c>
      <c r="AF123" s="13">
        <v>0</v>
      </c>
      <c r="AG123" s="32">
        <v>0</v>
      </c>
      <c r="AH123" s="26">
        <v>0</v>
      </c>
      <c r="AI123" s="33">
        <v>0</v>
      </c>
      <c r="AK123" s="21">
        <v>0</v>
      </c>
      <c r="AM123" s="21">
        <v>0</v>
      </c>
      <c r="AN123" s="21">
        <v>0</v>
      </c>
    </row>
    <row r="124" spans="1:40" s="21" customFormat="1" ht="15">
      <c r="A124" s="27" t="str">
        <f>'Economy Names'!H120</f>
        <v>Niger</v>
      </c>
      <c r="B124" s="30">
        <v>0</v>
      </c>
      <c r="C124" s="30">
        <v>0</v>
      </c>
      <c r="D124" s="30">
        <v>0</v>
      </c>
      <c r="E124" s="30">
        <v>0</v>
      </c>
      <c r="F124" s="31">
        <v>0</v>
      </c>
      <c r="G124" s="13">
        <v>0</v>
      </c>
      <c r="H124" s="13">
        <v>0</v>
      </c>
      <c r="I124" s="31">
        <v>0</v>
      </c>
      <c r="J124" s="13">
        <v>0</v>
      </c>
      <c r="K124" s="13">
        <v>0</v>
      </c>
      <c r="L124" s="31">
        <v>0</v>
      </c>
      <c r="M124" s="13">
        <v>0</v>
      </c>
      <c r="N124" s="13">
        <v>0.6</v>
      </c>
      <c r="O124" s="13">
        <v>0</v>
      </c>
      <c r="P124" s="13">
        <v>0</v>
      </c>
      <c r="Q124" s="31">
        <v>0</v>
      </c>
      <c r="R124" s="13">
        <v>0</v>
      </c>
      <c r="S124" s="13">
        <v>0</v>
      </c>
      <c r="T124" s="13">
        <v>0</v>
      </c>
      <c r="U124" s="31">
        <v>0</v>
      </c>
      <c r="V124" s="13">
        <v>0</v>
      </c>
      <c r="W124" s="13">
        <v>0</v>
      </c>
      <c r="X124" s="31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31">
        <v>0</v>
      </c>
      <c r="AE124" s="13">
        <v>0</v>
      </c>
      <c r="AF124" s="13">
        <v>0</v>
      </c>
      <c r="AG124" s="32">
        <v>0</v>
      </c>
      <c r="AH124" s="26">
        <v>0</v>
      </c>
      <c r="AI124" s="33">
        <v>0</v>
      </c>
      <c r="AK124" s="21">
        <v>0</v>
      </c>
      <c r="AM124" s="21">
        <v>0</v>
      </c>
      <c r="AN124" s="21">
        <v>0</v>
      </c>
    </row>
    <row r="125" spans="1:40" s="21" customFormat="1" ht="15">
      <c r="A125" s="27" t="str">
        <f>'Economy Names'!H121</f>
        <v>Nigeria</v>
      </c>
      <c r="B125" s="30">
        <v>0</v>
      </c>
      <c r="C125" s="30">
        <v>0</v>
      </c>
      <c r="D125" s="30">
        <v>0</v>
      </c>
      <c r="E125" s="30">
        <v>0</v>
      </c>
      <c r="F125" s="31">
        <v>0</v>
      </c>
      <c r="G125" s="13">
        <v>0</v>
      </c>
      <c r="H125" s="13">
        <v>0</v>
      </c>
      <c r="I125" s="31">
        <v>0</v>
      </c>
      <c r="J125" s="13">
        <v>0</v>
      </c>
      <c r="K125" s="13">
        <v>0</v>
      </c>
      <c r="L125" s="31">
        <v>0</v>
      </c>
      <c r="M125" s="13">
        <v>0</v>
      </c>
      <c r="N125" s="13">
        <v>0</v>
      </c>
      <c r="O125" s="13">
        <v>1</v>
      </c>
      <c r="P125" s="13">
        <v>1</v>
      </c>
      <c r="Q125" s="31">
        <v>0</v>
      </c>
      <c r="R125" s="13">
        <v>0</v>
      </c>
      <c r="S125" s="13">
        <v>0</v>
      </c>
      <c r="T125" s="13">
        <v>0</v>
      </c>
      <c r="U125" s="31">
        <v>0</v>
      </c>
      <c r="V125" s="13">
        <v>0</v>
      </c>
      <c r="W125" s="13">
        <v>0</v>
      </c>
      <c r="X125" s="31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31">
        <v>0</v>
      </c>
      <c r="AE125" s="13">
        <v>0</v>
      </c>
      <c r="AF125" s="13">
        <v>0</v>
      </c>
      <c r="AG125" s="32">
        <v>0</v>
      </c>
      <c r="AH125" s="26">
        <v>0</v>
      </c>
      <c r="AI125" s="33">
        <v>0</v>
      </c>
      <c r="AK125" s="21">
        <v>0</v>
      </c>
      <c r="AM125" s="21">
        <v>0</v>
      </c>
      <c r="AN125" s="21">
        <v>0</v>
      </c>
    </row>
    <row r="126" spans="1:40" s="21" customFormat="1" ht="15">
      <c r="A126" s="27" t="str">
        <f>'Economy Names'!H122</f>
        <v>Norway</v>
      </c>
      <c r="B126" s="30">
        <v>0</v>
      </c>
      <c r="C126" s="30">
        <v>0</v>
      </c>
      <c r="D126" s="30">
        <v>0</v>
      </c>
      <c r="E126" s="30">
        <v>0</v>
      </c>
      <c r="F126" s="31">
        <v>0</v>
      </c>
      <c r="G126" s="13">
        <v>0</v>
      </c>
      <c r="H126" s="13">
        <v>0</v>
      </c>
      <c r="I126" s="31">
        <v>0</v>
      </c>
      <c r="J126" s="13">
        <v>0</v>
      </c>
      <c r="K126" s="13">
        <v>0</v>
      </c>
      <c r="L126" s="31">
        <v>0</v>
      </c>
      <c r="M126" s="13">
        <v>0</v>
      </c>
      <c r="N126" s="13">
        <v>0</v>
      </c>
      <c r="O126" s="13">
        <v>0</v>
      </c>
      <c r="P126" s="13">
        <v>0</v>
      </c>
      <c r="Q126" s="31">
        <v>0</v>
      </c>
      <c r="R126" s="13">
        <v>0</v>
      </c>
      <c r="S126" s="13">
        <v>0</v>
      </c>
      <c r="T126" s="13">
        <v>0</v>
      </c>
      <c r="U126" s="31">
        <v>0</v>
      </c>
      <c r="V126" s="13">
        <v>0</v>
      </c>
      <c r="W126" s="13">
        <v>0</v>
      </c>
      <c r="X126" s="31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31">
        <v>1</v>
      </c>
      <c r="AE126" s="13">
        <v>0</v>
      </c>
      <c r="AF126" s="13">
        <v>0</v>
      </c>
      <c r="AG126" s="32">
        <v>0</v>
      </c>
      <c r="AH126" s="26">
        <v>0</v>
      </c>
      <c r="AI126" s="33">
        <v>0</v>
      </c>
      <c r="AK126" s="21">
        <v>0</v>
      </c>
      <c r="AM126" s="21">
        <v>0</v>
      </c>
      <c r="AN126" s="21">
        <v>0</v>
      </c>
    </row>
    <row r="127" spans="1:40" s="21" customFormat="1" ht="15">
      <c r="A127" s="27" t="str">
        <f>'Economy Names'!H123</f>
        <v>Oman</v>
      </c>
      <c r="B127" s="30">
        <v>0</v>
      </c>
      <c r="C127" s="30">
        <v>0</v>
      </c>
      <c r="D127" s="30">
        <v>0</v>
      </c>
      <c r="E127" s="30">
        <v>0</v>
      </c>
      <c r="F127" s="31">
        <v>0</v>
      </c>
      <c r="G127" s="13">
        <v>0</v>
      </c>
      <c r="H127" s="13">
        <v>0</v>
      </c>
      <c r="I127" s="31">
        <v>0</v>
      </c>
      <c r="J127" s="13">
        <v>0</v>
      </c>
      <c r="K127" s="13">
        <v>0</v>
      </c>
      <c r="L127" s="31">
        <v>0</v>
      </c>
      <c r="M127" s="13">
        <v>0</v>
      </c>
      <c r="N127" s="13">
        <v>0</v>
      </c>
      <c r="O127" s="13">
        <v>0</v>
      </c>
      <c r="P127" s="13">
        <v>0</v>
      </c>
      <c r="Q127" s="31">
        <v>0</v>
      </c>
      <c r="R127" s="13">
        <v>0</v>
      </c>
      <c r="S127" s="13">
        <v>0</v>
      </c>
      <c r="T127" s="13">
        <v>0</v>
      </c>
      <c r="U127" s="31">
        <v>0</v>
      </c>
      <c r="V127" s="13">
        <v>0</v>
      </c>
      <c r="W127" s="13">
        <v>0</v>
      </c>
      <c r="X127" s="31">
        <v>-1</v>
      </c>
      <c r="Y127" s="13">
        <v>-4</v>
      </c>
      <c r="Z127" s="13">
        <v>-41</v>
      </c>
      <c r="AA127" s="13">
        <v>-1</v>
      </c>
      <c r="AB127" s="13">
        <v>-8</v>
      </c>
      <c r="AC127" s="13">
        <v>-230</v>
      </c>
      <c r="AD127" s="31">
        <v>0</v>
      </c>
      <c r="AE127" s="13">
        <v>0</v>
      </c>
      <c r="AF127" s="13">
        <v>0</v>
      </c>
      <c r="AG127" s="32">
        <v>0</v>
      </c>
      <c r="AH127" s="26">
        <v>0</v>
      </c>
      <c r="AI127" s="33">
        <v>0</v>
      </c>
      <c r="AK127" s="21">
        <v>0</v>
      </c>
      <c r="AM127" s="21">
        <v>0</v>
      </c>
      <c r="AN127" s="21">
        <v>0</v>
      </c>
    </row>
    <row r="128" spans="1:40" s="21" customFormat="1" ht="15">
      <c r="A128" s="27" t="str">
        <f>'Economy Names'!H124</f>
        <v>Pakistan</v>
      </c>
      <c r="B128" s="30">
        <v>0</v>
      </c>
      <c r="C128" s="30">
        <v>0</v>
      </c>
      <c r="D128" s="30">
        <v>0</v>
      </c>
      <c r="E128" s="30">
        <v>0</v>
      </c>
      <c r="F128" s="31">
        <v>0</v>
      </c>
      <c r="G128" s="13">
        <v>0</v>
      </c>
      <c r="H128" s="13">
        <v>0</v>
      </c>
      <c r="I128" s="31">
        <v>0</v>
      </c>
      <c r="J128" s="13">
        <v>0</v>
      </c>
      <c r="K128" s="13">
        <v>0</v>
      </c>
      <c r="L128" s="31">
        <v>0</v>
      </c>
      <c r="M128" s="13">
        <v>0</v>
      </c>
      <c r="N128" s="13">
        <v>0</v>
      </c>
      <c r="O128" s="13">
        <v>0</v>
      </c>
      <c r="P128" s="13">
        <v>0</v>
      </c>
      <c r="Q128" s="31">
        <v>0</v>
      </c>
      <c r="R128" s="13">
        <v>0</v>
      </c>
      <c r="S128" s="13">
        <v>0</v>
      </c>
      <c r="T128" s="13">
        <v>0</v>
      </c>
      <c r="U128" s="31">
        <v>0</v>
      </c>
      <c r="V128" s="13">
        <v>0</v>
      </c>
      <c r="W128" s="13">
        <v>0</v>
      </c>
      <c r="X128" s="31">
        <v>-2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31">
        <v>-1</v>
      </c>
      <c r="AE128" s="13">
        <v>0</v>
      </c>
      <c r="AF128" s="13">
        <v>0</v>
      </c>
      <c r="AG128" s="32">
        <v>0</v>
      </c>
      <c r="AH128" s="26">
        <v>0</v>
      </c>
      <c r="AI128" s="33">
        <v>0</v>
      </c>
      <c r="AK128" s="21">
        <v>0</v>
      </c>
      <c r="AM128" s="21">
        <v>0</v>
      </c>
      <c r="AN128" s="21">
        <v>0</v>
      </c>
    </row>
    <row r="129" spans="1:40" s="21" customFormat="1" ht="15">
      <c r="A129" s="27" t="str">
        <f>'Economy Names'!H125</f>
        <v>Palau</v>
      </c>
      <c r="B129" s="30">
        <v>0</v>
      </c>
      <c r="C129" s="30">
        <v>0</v>
      </c>
      <c r="D129" s="34">
        <v>1.7999999999999998</v>
      </c>
      <c r="E129" s="34">
        <v>4.900000000000002</v>
      </c>
      <c r="F129" s="31">
        <v>0</v>
      </c>
      <c r="G129" s="13">
        <v>0</v>
      </c>
      <c r="H129" s="35">
        <v>2.3000000000000007</v>
      </c>
      <c r="I129" s="31">
        <v>0</v>
      </c>
      <c r="J129" s="13">
        <v>0</v>
      </c>
      <c r="K129" s="35">
        <v>0.2</v>
      </c>
      <c r="L129" s="31">
        <v>0</v>
      </c>
      <c r="M129" s="13">
        <v>0</v>
      </c>
      <c r="N129" s="13">
        <v>0</v>
      </c>
      <c r="O129" s="72">
        <v>1</v>
      </c>
      <c r="P129" s="13">
        <v>1</v>
      </c>
      <c r="Q129" s="31">
        <v>0</v>
      </c>
      <c r="R129" s="13">
        <v>0</v>
      </c>
      <c r="S129" s="13">
        <v>0</v>
      </c>
      <c r="T129" s="13">
        <v>0</v>
      </c>
      <c r="U129" s="31">
        <v>0</v>
      </c>
      <c r="V129" s="13">
        <v>0</v>
      </c>
      <c r="W129" s="13">
        <v>0</v>
      </c>
      <c r="X129" s="31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31">
        <v>0</v>
      </c>
      <c r="AE129" s="13">
        <v>-75</v>
      </c>
      <c r="AF129" s="13">
        <v>0</v>
      </c>
      <c r="AG129" s="32">
        <v>0</v>
      </c>
      <c r="AH129" s="26">
        <v>0</v>
      </c>
      <c r="AI129" s="33">
        <v>0</v>
      </c>
      <c r="AK129" s="21">
        <v>1</v>
      </c>
      <c r="AM129" s="21">
        <v>1</v>
      </c>
      <c r="AN129" s="21">
        <v>0</v>
      </c>
    </row>
    <row r="130" spans="1:40" s="21" customFormat="1" ht="15">
      <c r="A130" s="27" t="str">
        <f>'Economy Names'!H126</f>
        <v>Panama</v>
      </c>
      <c r="B130" s="30">
        <v>0</v>
      </c>
      <c r="C130" s="30">
        <v>0</v>
      </c>
      <c r="D130" s="30">
        <v>0</v>
      </c>
      <c r="E130" s="30">
        <v>0</v>
      </c>
      <c r="F130" s="31">
        <v>0</v>
      </c>
      <c r="G130" s="13">
        <v>0</v>
      </c>
      <c r="H130" s="13">
        <v>0</v>
      </c>
      <c r="I130" s="31">
        <v>0</v>
      </c>
      <c r="J130" s="13">
        <v>0</v>
      </c>
      <c r="K130" s="13">
        <v>0</v>
      </c>
      <c r="L130" s="31">
        <v>0</v>
      </c>
      <c r="M130" s="13">
        <v>0</v>
      </c>
      <c r="N130" s="13">
        <v>0</v>
      </c>
      <c r="O130" s="72">
        <v>-1</v>
      </c>
      <c r="P130" s="13">
        <v>-1</v>
      </c>
      <c r="Q130" s="31">
        <v>0</v>
      </c>
      <c r="R130" s="13">
        <v>0</v>
      </c>
      <c r="S130" s="13">
        <v>0</v>
      </c>
      <c r="T130" s="13">
        <v>0</v>
      </c>
      <c r="U130" s="31">
        <v>-9</v>
      </c>
      <c r="V130" s="13">
        <v>0</v>
      </c>
      <c r="W130" s="13">
        <v>-1.3999999999999986</v>
      </c>
      <c r="X130" s="31">
        <v>0</v>
      </c>
      <c r="Y130" s="13">
        <v>0</v>
      </c>
      <c r="Z130" s="13">
        <v>-200</v>
      </c>
      <c r="AA130" s="13">
        <v>0</v>
      </c>
      <c r="AB130" s="13">
        <v>0</v>
      </c>
      <c r="AC130" s="13">
        <v>0</v>
      </c>
      <c r="AD130" s="31">
        <v>0</v>
      </c>
      <c r="AE130" s="13">
        <v>0</v>
      </c>
      <c r="AF130" s="13">
        <v>0</v>
      </c>
      <c r="AG130" s="32">
        <v>0</v>
      </c>
      <c r="AH130" s="26">
        <v>0</v>
      </c>
      <c r="AI130" s="33">
        <v>0</v>
      </c>
      <c r="AK130" s="21">
        <v>0</v>
      </c>
      <c r="AM130" s="21">
        <v>1</v>
      </c>
      <c r="AN130" s="21">
        <v>0</v>
      </c>
    </row>
    <row r="131" spans="1:40" s="21" customFormat="1" ht="15">
      <c r="A131" s="27" t="str">
        <f>'Economy Names'!H127</f>
        <v>Papua New Guinea</v>
      </c>
      <c r="B131" s="30">
        <v>0</v>
      </c>
      <c r="C131" s="30">
        <v>0</v>
      </c>
      <c r="D131" s="30">
        <v>0</v>
      </c>
      <c r="E131" s="30">
        <v>0</v>
      </c>
      <c r="F131" s="31">
        <v>0</v>
      </c>
      <c r="G131" s="13">
        <v>0</v>
      </c>
      <c r="H131" s="13">
        <v>0</v>
      </c>
      <c r="I131" s="31">
        <v>0</v>
      </c>
      <c r="J131" s="13">
        <v>0</v>
      </c>
      <c r="K131" s="13">
        <v>0</v>
      </c>
      <c r="L131" s="31">
        <v>0</v>
      </c>
      <c r="M131" s="13">
        <v>0</v>
      </c>
      <c r="N131" s="13">
        <v>0</v>
      </c>
      <c r="O131" s="13">
        <v>0</v>
      </c>
      <c r="P131" s="13">
        <v>0</v>
      </c>
      <c r="Q131" s="31">
        <v>0</v>
      </c>
      <c r="R131" s="13">
        <v>0</v>
      </c>
      <c r="S131" s="13">
        <v>0</v>
      </c>
      <c r="T131" s="13">
        <v>0</v>
      </c>
      <c r="U131" s="31">
        <v>0</v>
      </c>
      <c r="V131" s="13">
        <v>0</v>
      </c>
      <c r="W131" s="13">
        <v>0</v>
      </c>
      <c r="X131" s="31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31">
        <v>0</v>
      </c>
      <c r="AE131" s="13">
        <v>0</v>
      </c>
      <c r="AF131" s="13">
        <v>0</v>
      </c>
      <c r="AG131" s="32">
        <v>0</v>
      </c>
      <c r="AH131" s="26">
        <v>0</v>
      </c>
      <c r="AI131" s="33">
        <v>0</v>
      </c>
      <c r="AK131" s="21">
        <v>0</v>
      </c>
      <c r="AM131" s="21">
        <v>0</v>
      </c>
      <c r="AN131" s="21">
        <v>0</v>
      </c>
    </row>
    <row r="132" spans="1:40" s="21" customFormat="1" ht="15">
      <c r="A132" s="27" t="str">
        <f>'Economy Names'!H128</f>
        <v>Paraguay</v>
      </c>
      <c r="B132" s="30">
        <v>0</v>
      </c>
      <c r="C132" s="30">
        <v>0</v>
      </c>
      <c r="D132" s="30">
        <v>0</v>
      </c>
      <c r="E132" s="30">
        <v>0</v>
      </c>
      <c r="F132" s="31">
        <v>0</v>
      </c>
      <c r="G132" s="13">
        <v>0</v>
      </c>
      <c r="H132" s="13">
        <v>0</v>
      </c>
      <c r="I132" s="31">
        <v>0</v>
      </c>
      <c r="J132" s="13">
        <v>0</v>
      </c>
      <c r="K132" s="13">
        <v>0</v>
      </c>
      <c r="L132" s="31">
        <v>0</v>
      </c>
      <c r="M132" s="13">
        <v>50.5</v>
      </c>
      <c r="N132" s="13">
        <v>0</v>
      </c>
      <c r="O132" s="13">
        <v>0</v>
      </c>
      <c r="P132" s="13">
        <v>0</v>
      </c>
      <c r="Q132" s="31">
        <v>0</v>
      </c>
      <c r="R132" s="13">
        <v>0</v>
      </c>
      <c r="S132" s="13">
        <v>0</v>
      </c>
      <c r="T132" s="13">
        <v>0</v>
      </c>
      <c r="U132" s="31">
        <v>0</v>
      </c>
      <c r="V132" s="13">
        <v>0</v>
      </c>
      <c r="W132" s="13">
        <v>0</v>
      </c>
      <c r="X132" s="31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31">
        <v>0</v>
      </c>
      <c r="AE132" s="13">
        <v>0</v>
      </c>
      <c r="AF132" s="13">
        <v>0</v>
      </c>
      <c r="AG132" s="32">
        <v>0</v>
      </c>
      <c r="AH132" s="26">
        <v>0</v>
      </c>
      <c r="AI132" s="33">
        <v>0</v>
      </c>
      <c r="AK132" s="21">
        <v>0</v>
      </c>
      <c r="AM132" s="21">
        <v>0</v>
      </c>
      <c r="AN132" s="21">
        <v>0</v>
      </c>
    </row>
    <row r="133" spans="1:40" s="21" customFormat="1" ht="15">
      <c r="A133" s="27" t="str">
        <f>'Economy Names'!H129</f>
        <v>Peru</v>
      </c>
      <c r="B133" s="30">
        <v>0</v>
      </c>
      <c r="C133" s="30">
        <v>0</v>
      </c>
      <c r="D133" s="30">
        <v>0</v>
      </c>
      <c r="E133" s="30">
        <v>0</v>
      </c>
      <c r="F133" s="31">
        <v>0</v>
      </c>
      <c r="G133" s="13">
        <v>0</v>
      </c>
      <c r="H133" s="13">
        <v>0</v>
      </c>
      <c r="I133" s="31">
        <v>0</v>
      </c>
      <c r="J133" s="13">
        <v>0</v>
      </c>
      <c r="K133" s="13">
        <v>0</v>
      </c>
      <c r="L133" s="31">
        <v>0</v>
      </c>
      <c r="M133" s="13">
        <v>0</v>
      </c>
      <c r="N133" s="13">
        <v>0</v>
      </c>
      <c r="O133" s="13">
        <v>0</v>
      </c>
      <c r="P133" s="13">
        <v>0</v>
      </c>
      <c r="Q133" s="31">
        <v>0</v>
      </c>
      <c r="R133" s="13">
        <v>0</v>
      </c>
      <c r="S133" s="13">
        <v>0</v>
      </c>
      <c r="T133" s="13">
        <v>0</v>
      </c>
      <c r="U133" s="31">
        <v>0</v>
      </c>
      <c r="V133" s="13">
        <v>0</v>
      </c>
      <c r="W133" s="13">
        <v>0</v>
      </c>
      <c r="X133" s="31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31">
        <v>0</v>
      </c>
      <c r="AE133" s="13">
        <v>0</v>
      </c>
      <c r="AF133" s="13">
        <v>0</v>
      </c>
      <c r="AG133" s="32">
        <v>0</v>
      </c>
      <c r="AH133" s="26">
        <v>0</v>
      </c>
      <c r="AI133" s="33">
        <v>0</v>
      </c>
      <c r="AK133" s="21">
        <v>0</v>
      </c>
      <c r="AM133" s="21">
        <v>0</v>
      </c>
      <c r="AN133" s="21">
        <v>0</v>
      </c>
    </row>
    <row r="134" spans="1:40" s="21" customFormat="1" ht="15">
      <c r="A134" s="27" t="str">
        <f>'Economy Names'!H130</f>
        <v>Philippines</v>
      </c>
      <c r="B134" s="30">
        <v>1</v>
      </c>
      <c r="C134" s="30">
        <v>-2</v>
      </c>
      <c r="D134" s="30">
        <v>-8.2</v>
      </c>
      <c r="E134" s="30">
        <v>0</v>
      </c>
      <c r="F134" s="31">
        <v>7</v>
      </c>
      <c r="G134" s="13">
        <v>-88</v>
      </c>
      <c r="H134" s="13">
        <v>25.899999999999977</v>
      </c>
      <c r="I134" s="31">
        <v>0</v>
      </c>
      <c r="J134" s="13">
        <v>6</v>
      </c>
      <c r="K134" s="13">
        <v>0.5</v>
      </c>
      <c r="L134" s="31">
        <v>0</v>
      </c>
      <c r="M134" s="13">
        <v>0</v>
      </c>
      <c r="N134" s="13">
        <v>0</v>
      </c>
      <c r="O134" s="72">
        <v>1</v>
      </c>
      <c r="P134" s="13">
        <v>1</v>
      </c>
      <c r="Q134" s="31">
        <v>0</v>
      </c>
      <c r="R134" s="13">
        <v>0</v>
      </c>
      <c r="S134" s="13">
        <v>0</v>
      </c>
      <c r="T134" s="13">
        <v>0</v>
      </c>
      <c r="U134" s="31">
        <v>0</v>
      </c>
      <c r="V134" s="13">
        <v>0</v>
      </c>
      <c r="W134" s="13">
        <v>0</v>
      </c>
      <c r="X134" s="31">
        <v>-1</v>
      </c>
      <c r="Y134" s="13">
        <v>0</v>
      </c>
      <c r="Z134" s="13">
        <v>-45</v>
      </c>
      <c r="AA134" s="13">
        <v>0</v>
      </c>
      <c r="AB134" s="13">
        <v>0</v>
      </c>
      <c r="AC134" s="13">
        <v>0</v>
      </c>
      <c r="AD134" s="31">
        <v>0</v>
      </c>
      <c r="AE134" s="13">
        <v>0</v>
      </c>
      <c r="AF134" s="13">
        <v>0</v>
      </c>
      <c r="AG134" s="32">
        <v>0</v>
      </c>
      <c r="AH134" s="26">
        <v>0</v>
      </c>
      <c r="AI134" s="33">
        <v>0</v>
      </c>
      <c r="AK134" s="21">
        <v>0</v>
      </c>
      <c r="AM134" s="21">
        <v>1</v>
      </c>
      <c r="AN134" s="21">
        <v>0</v>
      </c>
    </row>
    <row r="135" spans="1:40" s="21" customFormat="1" ht="15">
      <c r="A135" s="27" t="str">
        <f>'Economy Names'!H131</f>
        <v>Poland</v>
      </c>
      <c r="B135" s="30">
        <v>0</v>
      </c>
      <c r="C135" s="30">
        <v>0</v>
      </c>
      <c r="D135" s="30">
        <v>0</v>
      </c>
      <c r="E135" s="30">
        <v>0</v>
      </c>
      <c r="F135" s="31">
        <v>0</v>
      </c>
      <c r="G135" s="13">
        <v>-10</v>
      </c>
      <c r="H135" s="13">
        <v>0</v>
      </c>
      <c r="I135" s="31">
        <v>0</v>
      </c>
      <c r="J135" s="13">
        <v>0</v>
      </c>
      <c r="K135" s="13">
        <v>0</v>
      </c>
      <c r="L135" s="31">
        <v>1</v>
      </c>
      <c r="M135" s="13">
        <v>0</v>
      </c>
      <c r="N135" s="13">
        <v>0</v>
      </c>
      <c r="O135" s="13">
        <v>0</v>
      </c>
      <c r="P135" s="13">
        <v>1</v>
      </c>
      <c r="Q135" s="31">
        <v>0</v>
      </c>
      <c r="R135" s="13">
        <v>0</v>
      </c>
      <c r="S135" s="13">
        <v>0</v>
      </c>
      <c r="T135" s="13">
        <v>0</v>
      </c>
      <c r="U135" s="31">
        <v>0</v>
      </c>
      <c r="V135" s="13">
        <v>0</v>
      </c>
      <c r="W135" s="13">
        <v>1.8000000000000043</v>
      </c>
      <c r="X135" s="31">
        <v>0</v>
      </c>
      <c r="Y135" s="13">
        <v>0</v>
      </c>
      <c r="Z135" s="13">
        <v>0</v>
      </c>
      <c r="AA135" s="13">
        <v>0</v>
      </c>
      <c r="AB135" s="13">
        <v>-7</v>
      </c>
      <c r="AC135" s="13">
        <v>0</v>
      </c>
      <c r="AD135" s="31">
        <v>-1</v>
      </c>
      <c r="AE135" s="13">
        <v>0</v>
      </c>
      <c r="AF135" s="13">
        <v>0</v>
      </c>
      <c r="AG135" s="32">
        <v>0</v>
      </c>
      <c r="AH135" s="26">
        <v>-5</v>
      </c>
      <c r="AI135" s="33">
        <v>4.478486540764013</v>
      </c>
      <c r="AK135" s="21">
        <v>0</v>
      </c>
      <c r="AM135" s="21">
        <v>0</v>
      </c>
      <c r="AN135" s="21">
        <v>0</v>
      </c>
    </row>
    <row r="136" spans="1:40" s="21" customFormat="1" ht="15">
      <c r="A136" s="27" t="str">
        <f>'Economy Names'!H132</f>
        <v>Portugal</v>
      </c>
      <c r="B136" s="30">
        <v>0</v>
      </c>
      <c r="C136" s="30">
        <v>0</v>
      </c>
      <c r="D136" s="30">
        <v>0</v>
      </c>
      <c r="E136" s="30">
        <v>0</v>
      </c>
      <c r="F136" s="31">
        <v>0</v>
      </c>
      <c r="G136" s="13">
        <v>-2</v>
      </c>
      <c r="H136" s="13">
        <v>0</v>
      </c>
      <c r="I136" s="31">
        <v>0</v>
      </c>
      <c r="J136" s="13">
        <v>0</v>
      </c>
      <c r="K136" s="13">
        <v>0</v>
      </c>
      <c r="L136" s="31">
        <v>-1</v>
      </c>
      <c r="M136" s="13">
        <v>0</v>
      </c>
      <c r="N136" s="13">
        <v>0</v>
      </c>
      <c r="O136" s="13">
        <v>0</v>
      </c>
      <c r="P136" s="13">
        <v>-1</v>
      </c>
      <c r="Q136" s="31">
        <v>0</v>
      </c>
      <c r="R136" s="13">
        <v>0</v>
      </c>
      <c r="S136" s="13">
        <v>0</v>
      </c>
      <c r="T136" s="13">
        <v>0</v>
      </c>
      <c r="U136" s="31">
        <v>0</v>
      </c>
      <c r="V136" s="13">
        <v>0</v>
      </c>
      <c r="W136" s="13">
        <v>0</v>
      </c>
      <c r="X136" s="31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-100</v>
      </c>
      <c r="AD136" s="31">
        <v>0</v>
      </c>
      <c r="AE136" s="13">
        <v>0</v>
      </c>
      <c r="AF136" s="13">
        <v>0</v>
      </c>
      <c r="AG136" s="32">
        <v>0</v>
      </c>
      <c r="AH136" s="26">
        <v>0</v>
      </c>
      <c r="AI136" s="33">
        <v>0</v>
      </c>
      <c r="AK136" s="21">
        <v>0</v>
      </c>
      <c r="AM136" s="21">
        <v>0</v>
      </c>
      <c r="AN136" s="21">
        <v>0</v>
      </c>
    </row>
    <row r="137" spans="1:40" s="21" customFormat="1" ht="15">
      <c r="A137" s="27" t="str">
        <f>'Economy Names'!H133</f>
        <v>Puerto Rico (U.S.) </v>
      </c>
      <c r="B137" s="30">
        <v>0</v>
      </c>
      <c r="C137" s="30">
        <v>0</v>
      </c>
      <c r="D137" s="30">
        <v>0</v>
      </c>
      <c r="E137" s="30">
        <v>0</v>
      </c>
      <c r="F137" s="31">
        <v>0</v>
      </c>
      <c r="G137" s="13">
        <v>1</v>
      </c>
      <c r="H137" s="13">
        <v>0</v>
      </c>
      <c r="I137" s="31">
        <v>0</v>
      </c>
      <c r="J137" s="13">
        <v>0</v>
      </c>
      <c r="K137" s="13">
        <v>0</v>
      </c>
      <c r="L137" s="31">
        <v>0</v>
      </c>
      <c r="M137" s="13">
        <v>0</v>
      </c>
      <c r="N137" s="13">
        <v>0</v>
      </c>
      <c r="O137" s="72">
        <v>1</v>
      </c>
      <c r="P137" s="13">
        <v>1</v>
      </c>
      <c r="Q137" s="31">
        <v>0</v>
      </c>
      <c r="R137" s="13">
        <v>0</v>
      </c>
      <c r="S137" s="13">
        <v>0</v>
      </c>
      <c r="T137" s="13">
        <v>0</v>
      </c>
      <c r="U137" s="31">
        <v>0</v>
      </c>
      <c r="V137" s="13">
        <v>0</v>
      </c>
      <c r="W137" s="13">
        <v>-4.100000000000001</v>
      </c>
      <c r="X137" s="31">
        <v>-1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31">
        <v>0</v>
      </c>
      <c r="AE137" s="13">
        <v>0</v>
      </c>
      <c r="AF137" s="13">
        <v>0</v>
      </c>
      <c r="AG137" s="32">
        <v>0</v>
      </c>
      <c r="AH137" s="26">
        <v>0</v>
      </c>
      <c r="AI137" s="33">
        <v>0</v>
      </c>
      <c r="AK137" s="21">
        <v>1</v>
      </c>
      <c r="AM137" s="21">
        <v>1</v>
      </c>
      <c r="AN137" s="21">
        <v>0</v>
      </c>
    </row>
    <row r="138" spans="1:40" s="21" customFormat="1" ht="15">
      <c r="A138" s="27" t="str">
        <f>'Economy Names'!H134</f>
        <v>Qatar</v>
      </c>
      <c r="B138" s="30">
        <v>1</v>
      </c>
      <c r="C138" s="30">
        <v>1</v>
      </c>
      <c r="D138" s="30">
        <v>0</v>
      </c>
      <c r="E138" s="30">
        <v>0</v>
      </c>
      <c r="F138" s="31">
        <v>0</v>
      </c>
      <c r="G138" s="13">
        <v>0</v>
      </c>
      <c r="H138" s="13">
        <v>0</v>
      </c>
      <c r="I138" s="31">
        <v>-3</v>
      </c>
      <c r="J138" s="13">
        <v>-3</v>
      </c>
      <c r="K138" s="13">
        <v>0</v>
      </c>
      <c r="L138" s="31">
        <v>0</v>
      </c>
      <c r="M138" s="13">
        <v>0</v>
      </c>
      <c r="N138" s="13">
        <v>0</v>
      </c>
      <c r="O138" s="72">
        <v>1</v>
      </c>
      <c r="P138" s="13">
        <v>1</v>
      </c>
      <c r="Q138" s="31">
        <v>0</v>
      </c>
      <c r="R138" s="13">
        <v>0</v>
      </c>
      <c r="S138" s="13">
        <v>0</v>
      </c>
      <c r="T138" s="13">
        <v>0</v>
      </c>
      <c r="U138" s="31">
        <v>0</v>
      </c>
      <c r="V138" s="13">
        <v>0</v>
      </c>
      <c r="W138" s="13">
        <v>0</v>
      </c>
      <c r="X138" s="31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31">
        <v>0</v>
      </c>
      <c r="AE138" s="13">
        <v>0</v>
      </c>
      <c r="AF138" s="13">
        <v>0</v>
      </c>
      <c r="AG138" s="32">
        <v>0</v>
      </c>
      <c r="AH138" s="26">
        <v>0</v>
      </c>
      <c r="AI138" s="33">
        <v>0</v>
      </c>
      <c r="AK138" s="21">
        <v>0</v>
      </c>
      <c r="AM138" s="21">
        <v>1</v>
      </c>
      <c r="AN138" s="21">
        <v>0</v>
      </c>
    </row>
    <row r="139" spans="1:40" s="21" customFormat="1" ht="15">
      <c r="A139" s="27" t="str">
        <f>'Economy Names'!H135</f>
        <v>Romania</v>
      </c>
      <c r="B139" s="30">
        <v>-1</v>
      </c>
      <c r="C139" s="30">
        <v>-1</v>
      </c>
      <c r="D139" s="30">
        <v>0</v>
      </c>
      <c r="E139" s="30">
        <v>0</v>
      </c>
      <c r="F139" s="31">
        <v>0</v>
      </c>
      <c r="G139" s="13">
        <v>0</v>
      </c>
      <c r="H139" s="13">
        <v>0</v>
      </c>
      <c r="I139" s="31">
        <v>0</v>
      </c>
      <c r="J139" s="13">
        <v>-22</v>
      </c>
      <c r="K139" s="13">
        <v>0</v>
      </c>
      <c r="L139" s="31">
        <v>0</v>
      </c>
      <c r="M139" s="13">
        <v>0</v>
      </c>
      <c r="N139" s="13">
        <v>0</v>
      </c>
      <c r="O139" s="72">
        <v>1</v>
      </c>
      <c r="P139" s="13">
        <v>1</v>
      </c>
      <c r="Q139" s="31">
        <v>0</v>
      </c>
      <c r="R139" s="13">
        <v>0</v>
      </c>
      <c r="S139" s="13">
        <v>0</v>
      </c>
      <c r="T139" s="13">
        <v>0</v>
      </c>
      <c r="U139" s="31">
        <v>0</v>
      </c>
      <c r="V139" s="13">
        <v>0</v>
      </c>
      <c r="W139" s="13">
        <v>0</v>
      </c>
      <c r="X139" s="31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31">
        <v>0</v>
      </c>
      <c r="AE139" s="13">
        <v>0</v>
      </c>
      <c r="AF139" s="13">
        <v>0</v>
      </c>
      <c r="AG139" s="32">
        <v>0</v>
      </c>
      <c r="AH139" s="26">
        <v>0</v>
      </c>
      <c r="AI139" s="33">
        <v>0</v>
      </c>
      <c r="AK139" s="21">
        <v>0</v>
      </c>
      <c r="AM139" s="21">
        <v>1</v>
      </c>
      <c r="AN139" s="21">
        <v>0</v>
      </c>
    </row>
    <row r="140" spans="1:40" s="21" customFormat="1" ht="15">
      <c r="A140" s="27" t="str">
        <f>'Economy Names'!H136</f>
        <v>Russian Federation</v>
      </c>
      <c r="B140" s="30">
        <v>0</v>
      </c>
      <c r="C140" s="30">
        <v>0</v>
      </c>
      <c r="D140" s="30">
        <v>-1</v>
      </c>
      <c r="E140" s="30">
        <v>0</v>
      </c>
      <c r="F140" s="31">
        <v>0</v>
      </c>
      <c r="G140" s="13">
        <v>-55</v>
      </c>
      <c r="H140" s="13">
        <v>-3928.7999999999997</v>
      </c>
      <c r="I140" s="31">
        <v>0</v>
      </c>
      <c r="J140" s="13">
        <v>0</v>
      </c>
      <c r="K140" s="13">
        <v>0</v>
      </c>
      <c r="L140" s="31">
        <v>0</v>
      </c>
      <c r="M140" s="13">
        <v>0</v>
      </c>
      <c r="N140" s="13">
        <v>0</v>
      </c>
      <c r="O140" s="13">
        <v>0</v>
      </c>
      <c r="P140" s="13">
        <v>0</v>
      </c>
      <c r="Q140" s="31">
        <v>0</v>
      </c>
      <c r="R140" s="13">
        <v>0</v>
      </c>
      <c r="S140" s="13">
        <v>-1</v>
      </c>
      <c r="T140" s="13">
        <v>-0.33333333333333304</v>
      </c>
      <c r="U140" s="31">
        <v>-1</v>
      </c>
      <c r="V140" s="13">
        <v>0</v>
      </c>
      <c r="W140" s="13">
        <v>0</v>
      </c>
      <c r="X140" s="31">
        <v>1</v>
      </c>
      <c r="Y140" s="13">
        <v>0</v>
      </c>
      <c r="Z140" s="13">
        <v>50</v>
      </c>
      <c r="AA140" s="13">
        <v>-2</v>
      </c>
      <c r="AB140" s="13">
        <v>0</v>
      </c>
      <c r="AC140" s="13">
        <v>0</v>
      </c>
      <c r="AD140" s="31">
        <v>0</v>
      </c>
      <c r="AE140" s="13">
        <v>0</v>
      </c>
      <c r="AF140" s="13">
        <v>0</v>
      </c>
      <c r="AG140" s="32">
        <v>-1.84833333333333</v>
      </c>
      <c r="AH140" s="26">
        <v>0</v>
      </c>
      <c r="AI140" s="33">
        <v>14.000976308013904</v>
      </c>
      <c r="AK140" s="21">
        <v>0</v>
      </c>
      <c r="AM140" s="21">
        <v>0</v>
      </c>
      <c r="AN140" s="21">
        <v>0</v>
      </c>
    </row>
    <row r="141" spans="1:40" s="21" customFormat="1" ht="15">
      <c r="A141" s="27" t="str">
        <f>'Economy Names'!H137</f>
        <v>Rwanda</v>
      </c>
      <c r="B141" s="30">
        <v>0</v>
      </c>
      <c r="C141" s="30">
        <v>0</v>
      </c>
      <c r="D141" s="30">
        <v>0</v>
      </c>
      <c r="E141" s="30">
        <v>0</v>
      </c>
      <c r="F141" s="31">
        <v>0</v>
      </c>
      <c r="G141" s="13">
        <v>0</v>
      </c>
      <c r="H141" s="13">
        <v>0</v>
      </c>
      <c r="I141" s="31">
        <v>0</v>
      </c>
      <c r="J141" s="13">
        <v>0</v>
      </c>
      <c r="K141" s="13">
        <v>0</v>
      </c>
      <c r="L141" s="31">
        <v>0</v>
      </c>
      <c r="M141" s="13">
        <v>0</v>
      </c>
      <c r="N141" s="13">
        <v>0</v>
      </c>
      <c r="O141" s="13">
        <v>0</v>
      </c>
      <c r="P141" s="13">
        <v>0</v>
      </c>
      <c r="Q141" s="31">
        <v>0</v>
      </c>
      <c r="R141" s="13">
        <v>0</v>
      </c>
      <c r="S141" s="13">
        <v>0</v>
      </c>
      <c r="T141" s="13">
        <v>0</v>
      </c>
      <c r="U141" s="31">
        <v>0</v>
      </c>
      <c r="V141" s="13">
        <v>0</v>
      </c>
      <c r="W141" s="13">
        <v>0</v>
      </c>
      <c r="X141" s="31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31">
        <v>0</v>
      </c>
      <c r="AE141" s="13">
        <v>0</v>
      </c>
      <c r="AF141" s="13">
        <v>0</v>
      </c>
      <c r="AG141" s="32" t="e">
        <v>#VALUE!</v>
      </c>
      <c r="AH141" s="26" t="e">
        <v>#VALUE!</v>
      </c>
      <c r="AI141" s="74">
        <v>3.2224182201564076</v>
      </c>
      <c r="AK141" s="21">
        <v>0</v>
      </c>
      <c r="AM141" s="21">
        <v>0</v>
      </c>
      <c r="AN141" s="21">
        <v>1</v>
      </c>
    </row>
    <row r="142" spans="1:40" s="21" customFormat="1" ht="15">
      <c r="A142" s="27" t="str">
        <f>'Economy Names'!H138</f>
        <v>Samoa</v>
      </c>
      <c r="B142" s="30">
        <v>-1</v>
      </c>
      <c r="C142" s="30">
        <v>0</v>
      </c>
      <c r="D142" s="30">
        <v>0</v>
      </c>
      <c r="E142" s="30">
        <v>0</v>
      </c>
      <c r="F142" s="31">
        <v>6</v>
      </c>
      <c r="G142" s="13">
        <v>-1</v>
      </c>
      <c r="H142" s="13">
        <v>0</v>
      </c>
      <c r="I142" s="31">
        <v>0</v>
      </c>
      <c r="J142" s="13">
        <v>0</v>
      </c>
      <c r="K142" s="13">
        <v>0</v>
      </c>
      <c r="L142" s="31">
        <v>0</v>
      </c>
      <c r="M142" s="13">
        <v>0</v>
      </c>
      <c r="N142" s="13">
        <v>0</v>
      </c>
      <c r="O142" s="13">
        <v>1</v>
      </c>
      <c r="P142" s="13">
        <v>1</v>
      </c>
      <c r="Q142" s="31">
        <v>0</v>
      </c>
      <c r="R142" s="13">
        <v>0</v>
      </c>
      <c r="S142" s="13">
        <v>0</v>
      </c>
      <c r="T142" s="13">
        <v>0</v>
      </c>
      <c r="U142" s="31">
        <v>0</v>
      </c>
      <c r="V142" s="13">
        <v>0</v>
      </c>
      <c r="W142" s="13">
        <v>0</v>
      </c>
      <c r="X142" s="31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31">
        <v>0</v>
      </c>
      <c r="AE142" s="13">
        <v>0</v>
      </c>
      <c r="AF142" s="13">
        <v>0</v>
      </c>
      <c r="AG142" s="32">
        <v>0</v>
      </c>
      <c r="AH142" s="26">
        <v>0</v>
      </c>
      <c r="AI142" s="33">
        <v>0</v>
      </c>
      <c r="AK142" s="21">
        <v>0</v>
      </c>
      <c r="AM142" s="21">
        <v>0</v>
      </c>
      <c r="AN142" s="21">
        <v>0</v>
      </c>
    </row>
    <row r="143" spans="1:40" s="21" customFormat="1" ht="15">
      <c r="A143" s="27" t="str">
        <f>'Economy Names'!H139</f>
        <v>São Tomé and Príncipe </v>
      </c>
      <c r="B143" s="30">
        <v>0</v>
      </c>
      <c r="C143" s="30">
        <v>0</v>
      </c>
      <c r="D143" s="30">
        <v>0</v>
      </c>
      <c r="E143" s="30">
        <v>0</v>
      </c>
      <c r="F143" s="31">
        <v>0</v>
      </c>
      <c r="G143" s="13">
        <v>0</v>
      </c>
      <c r="H143" s="13">
        <v>0</v>
      </c>
      <c r="I143" s="31">
        <v>0</v>
      </c>
      <c r="J143" s="13">
        <v>0</v>
      </c>
      <c r="K143" s="13">
        <v>0</v>
      </c>
      <c r="L143" s="31">
        <v>0</v>
      </c>
      <c r="M143" s="13">
        <v>0</v>
      </c>
      <c r="N143" s="13">
        <v>0</v>
      </c>
      <c r="O143" s="13">
        <v>0</v>
      </c>
      <c r="P143" s="13">
        <v>0</v>
      </c>
      <c r="Q143" s="31">
        <v>0</v>
      </c>
      <c r="R143" s="13">
        <v>0</v>
      </c>
      <c r="S143" s="13">
        <v>0</v>
      </c>
      <c r="T143" s="13">
        <v>0</v>
      </c>
      <c r="U143" s="31">
        <v>0</v>
      </c>
      <c r="V143" s="13">
        <v>0</v>
      </c>
      <c r="W143" s="13">
        <v>0</v>
      </c>
      <c r="X143" s="31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31">
        <v>0</v>
      </c>
      <c r="AE143" s="13">
        <v>0</v>
      </c>
      <c r="AF143" s="13">
        <v>0</v>
      </c>
      <c r="AG143" s="32" t="e">
        <v>#VALUE!</v>
      </c>
      <c r="AH143" s="26" t="e">
        <v>#VALUE!</v>
      </c>
      <c r="AI143" s="74">
        <v>4.036661461147754</v>
      </c>
      <c r="AK143" s="21">
        <v>0</v>
      </c>
      <c r="AM143" s="21">
        <v>0</v>
      </c>
      <c r="AN143" s="21">
        <v>1</v>
      </c>
    </row>
    <row r="144" spans="1:40" s="21" customFormat="1" ht="15">
      <c r="A144" s="27" t="str">
        <f>'Economy Names'!H140</f>
        <v>Saudi Arabia</v>
      </c>
      <c r="B144" s="30">
        <v>1</v>
      </c>
      <c r="C144" s="30">
        <v>0</v>
      </c>
      <c r="D144" s="30">
        <v>0</v>
      </c>
      <c r="E144" s="30">
        <v>0</v>
      </c>
      <c r="F144" s="31">
        <v>0</v>
      </c>
      <c r="G144" s="13">
        <v>0</v>
      </c>
      <c r="H144" s="13">
        <v>0</v>
      </c>
      <c r="I144" s="31">
        <v>0</v>
      </c>
      <c r="J144" s="13">
        <v>0</v>
      </c>
      <c r="K144" s="13">
        <v>0</v>
      </c>
      <c r="L144" s="31">
        <v>0</v>
      </c>
      <c r="M144" s="13">
        <v>0</v>
      </c>
      <c r="N144" s="13">
        <v>0</v>
      </c>
      <c r="O144" s="13">
        <v>0</v>
      </c>
      <c r="P144" s="13">
        <v>0</v>
      </c>
      <c r="Q144" s="31">
        <v>0</v>
      </c>
      <c r="R144" s="13">
        <v>0</v>
      </c>
      <c r="S144" s="13">
        <v>0</v>
      </c>
      <c r="T144" s="13">
        <v>0</v>
      </c>
      <c r="U144" s="31">
        <v>0</v>
      </c>
      <c r="V144" s="13">
        <v>0</v>
      </c>
      <c r="W144" s="13">
        <v>0</v>
      </c>
      <c r="X144" s="31">
        <v>0</v>
      </c>
      <c r="Y144" s="13">
        <v>0</v>
      </c>
      <c r="Z144" s="13">
        <v>35</v>
      </c>
      <c r="AA144" s="13">
        <v>0</v>
      </c>
      <c r="AB144" s="13">
        <v>0</v>
      </c>
      <c r="AC144" s="13">
        <v>0</v>
      </c>
      <c r="AD144" s="31">
        <v>0</v>
      </c>
      <c r="AE144" s="13">
        <v>0</v>
      </c>
      <c r="AF144" s="13">
        <v>0</v>
      </c>
      <c r="AG144" s="32">
        <v>0</v>
      </c>
      <c r="AH144" s="26">
        <v>0</v>
      </c>
      <c r="AI144" s="33">
        <v>0</v>
      </c>
      <c r="AK144" s="21">
        <v>0</v>
      </c>
      <c r="AM144" s="21">
        <v>0</v>
      </c>
      <c r="AN144" s="21">
        <v>0</v>
      </c>
    </row>
    <row r="145" spans="1:40" s="21" customFormat="1" ht="15">
      <c r="A145" s="27" t="str">
        <f>'Economy Names'!H141</f>
        <v>Senegal</v>
      </c>
      <c r="B145" s="30">
        <v>0</v>
      </c>
      <c r="C145" s="30">
        <v>0</v>
      </c>
      <c r="D145" s="30">
        <v>0</v>
      </c>
      <c r="E145" s="30">
        <v>0</v>
      </c>
      <c r="F145" s="31">
        <v>0</v>
      </c>
      <c r="G145" s="13">
        <v>0</v>
      </c>
      <c r="H145" s="13">
        <v>0</v>
      </c>
      <c r="I145" s="31">
        <v>0</v>
      </c>
      <c r="J145" s="13">
        <v>0</v>
      </c>
      <c r="K145" s="13">
        <v>0</v>
      </c>
      <c r="L145" s="31">
        <v>0</v>
      </c>
      <c r="M145" s="13">
        <v>0</v>
      </c>
      <c r="N145" s="13">
        <v>3.3000000000000003</v>
      </c>
      <c r="O145" s="13">
        <v>0</v>
      </c>
      <c r="P145" s="13">
        <v>0</v>
      </c>
      <c r="Q145" s="31">
        <v>0</v>
      </c>
      <c r="R145" s="13">
        <v>0</v>
      </c>
      <c r="S145" s="13">
        <v>0</v>
      </c>
      <c r="T145" s="13">
        <v>0</v>
      </c>
      <c r="U145" s="31">
        <v>0</v>
      </c>
      <c r="V145" s="13">
        <v>0</v>
      </c>
      <c r="W145" s="13">
        <v>0</v>
      </c>
      <c r="X145" s="31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31">
        <v>0</v>
      </c>
      <c r="AE145" s="13">
        <v>0</v>
      </c>
      <c r="AF145" s="13">
        <v>0</v>
      </c>
      <c r="AG145" s="32">
        <v>0</v>
      </c>
      <c r="AH145" s="26">
        <v>0</v>
      </c>
      <c r="AI145" s="33">
        <v>0</v>
      </c>
      <c r="AK145" s="21">
        <v>0</v>
      </c>
      <c r="AM145" s="21">
        <v>0</v>
      </c>
      <c r="AN145" s="21">
        <v>0</v>
      </c>
    </row>
    <row r="146" spans="1:40" s="21" customFormat="1" ht="15">
      <c r="A146" s="27" t="str">
        <f>'Economy Names'!H142</f>
        <v>Serbia</v>
      </c>
      <c r="B146" s="30">
        <v>0</v>
      </c>
      <c r="C146" s="30">
        <v>0</v>
      </c>
      <c r="D146" s="30">
        <v>0</v>
      </c>
      <c r="E146" s="30">
        <v>0</v>
      </c>
      <c r="F146" s="31">
        <v>0</v>
      </c>
      <c r="G146" s="13">
        <v>0</v>
      </c>
      <c r="H146" s="13">
        <v>0</v>
      </c>
      <c r="I146" s="31">
        <v>0</v>
      </c>
      <c r="J146" s="13">
        <v>0</v>
      </c>
      <c r="K146" s="13">
        <v>0</v>
      </c>
      <c r="L146" s="31">
        <v>0</v>
      </c>
      <c r="M146" s="13">
        <v>0</v>
      </c>
      <c r="N146" s="13">
        <v>0</v>
      </c>
      <c r="O146" s="13">
        <v>0</v>
      </c>
      <c r="P146" s="13">
        <v>0</v>
      </c>
      <c r="Q146" s="31">
        <v>0</v>
      </c>
      <c r="R146" s="13">
        <v>0</v>
      </c>
      <c r="S146" s="13">
        <v>0</v>
      </c>
      <c r="T146" s="13">
        <v>0</v>
      </c>
      <c r="U146" s="31">
        <v>0</v>
      </c>
      <c r="V146" s="13">
        <v>0</v>
      </c>
      <c r="W146" s="13">
        <v>0</v>
      </c>
      <c r="X146" s="31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31">
        <v>0</v>
      </c>
      <c r="AE146" s="13">
        <v>0</v>
      </c>
      <c r="AF146" s="13">
        <v>0</v>
      </c>
      <c r="AG146" s="32">
        <v>0</v>
      </c>
      <c r="AH146" s="26">
        <v>0</v>
      </c>
      <c r="AI146" s="33">
        <v>0</v>
      </c>
      <c r="AK146" s="21">
        <v>0</v>
      </c>
      <c r="AM146" s="21">
        <v>0</v>
      </c>
      <c r="AN146" s="21">
        <v>0</v>
      </c>
    </row>
    <row r="147" spans="1:40" s="21" customFormat="1" ht="15">
      <c r="A147" s="27" t="str">
        <f>'Economy Names'!H143</f>
        <v>Seychelles</v>
      </c>
      <c r="B147" s="30">
        <v>0</v>
      </c>
      <c r="C147" s="30">
        <v>0</v>
      </c>
      <c r="D147" s="30">
        <v>0</v>
      </c>
      <c r="E147" s="30">
        <v>0</v>
      </c>
      <c r="F147" s="31">
        <v>0</v>
      </c>
      <c r="G147" s="13">
        <v>0</v>
      </c>
      <c r="H147" s="13">
        <v>0</v>
      </c>
      <c r="I147" s="31">
        <v>0</v>
      </c>
      <c r="J147" s="13">
        <v>0</v>
      </c>
      <c r="K147" s="13">
        <v>0</v>
      </c>
      <c r="L147" s="31">
        <v>0</v>
      </c>
      <c r="M147" s="13">
        <v>0</v>
      </c>
      <c r="N147" s="13">
        <v>0</v>
      </c>
      <c r="O147" s="13">
        <v>0</v>
      </c>
      <c r="P147" s="13">
        <v>0</v>
      </c>
      <c r="Q147" s="31">
        <v>0</v>
      </c>
      <c r="R147" s="13">
        <v>0</v>
      </c>
      <c r="S147" s="13">
        <v>0</v>
      </c>
      <c r="T147" s="13">
        <v>0</v>
      </c>
      <c r="U147" s="31">
        <v>11</v>
      </c>
      <c r="V147" s="13">
        <v>0</v>
      </c>
      <c r="W147" s="13">
        <v>0</v>
      </c>
      <c r="X147" s="31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31">
        <v>0</v>
      </c>
      <c r="AE147" s="13">
        <v>0</v>
      </c>
      <c r="AF147" s="13">
        <v>0</v>
      </c>
      <c r="AG147" s="32">
        <v>0</v>
      </c>
      <c r="AH147" s="26">
        <v>0</v>
      </c>
      <c r="AI147" s="33">
        <v>0</v>
      </c>
      <c r="AK147" s="21">
        <v>0</v>
      </c>
      <c r="AM147" s="21">
        <v>0</v>
      </c>
      <c r="AN147" s="21">
        <v>0</v>
      </c>
    </row>
    <row r="148" spans="1:40" s="21" customFormat="1" ht="15">
      <c r="A148" s="27" t="str">
        <f>'Economy Names'!H144</f>
        <v>Sierra Leone</v>
      </c>
      <c r="B148" s="30">
        <v>0</v>
      </c>
      <c r="C148" s="30">
        <v>0</v>
      </c>
      <c r="D148" s="30">
        <v>0</v>
      </c>
      <c r="E148" s="30">
        <v>0</v>
      </c>
      <c r="F148" s="31">
        <v>-1</v>
      </c>
      <c r="G148" s="13">
        <v>-14</v>
      </c>
      <c r="H148" s="13">
        <v>0</v>
      </c>
      <c r="I148" s="31">
        <v>0</v>
      </c>
      <c r="J148" s="13">
        <v>0</v>
      </c>
      <c r="K148" s="13">
        <v>0</v>
      </c>
      <c r="L148" s="31">
        <v>0</v>
      </c>
      <c r="M148" s="13">
        <v>0</v>
      </c>
      <c r="N148" s="13">
        <v>0</v>
      </c>
      <c r="O148" s="72">
        <v>1</v>
      </c>
      <c r="P148" s="13">
        <v>1</v>
      </c>
      <c r="Q148" s="31">
        <v>0</v>
      </c>
      <c r="R148" s="13">
        <v>0</v>
      </c>
      <c r="S148" s="13">
        <v>0</v>
      </c>
      <c r="T148" s="13">
        <v>0</v>
      </c>
      <c r="U148" s="31">
        <v>0</v>
      </c>
      <c r="V148" s="13">
        <v>0</v>
      </c>
      <c r="W148" s="13">
        <v>0</v>
      </c>
      <c r="X148" s="31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31">
        <v>0</v>
      </c>
      <c r="AE148" s="13">
        <v>0</v>
      </c>
      <c r="AF148" s="13">
        <v>0</v>
      </c>
      <c r="AG148" s="32">
        <v>0</v>
      </c>
      <c r="AH148" s="26">
        <v>0</v>
      </c>
      <c r="AI148" s="33">
        <v>0</v>
      </c>
      <c r="AK148" s="21">
        <v>0</v>
      </c>
      <c r="AM148" s="21">
        <v>1</v>
      </c>
      <c r="AN148" s="21">
        <v>0</v>
      </c>
    </row>
    <row r="149" spans="1:40" s="21" customFormat="1" ht="15">
      <c r="A149" s="27" t="str">
        <f>'Economy Names'!H145</f>
        <v>Singapore</v>
      </c>
      <c r="B149" s="30">
        <v>0</v>
      </c>
      <c r="C149" s="30">
        <v>0</v>
      </c>
      <c r="D149" s="30">
        <v>0</v>
      </c>
      <c r="E149" s="30">
        <v>0</v>
      </c>
      <c r="F149" s="31">
        <v>0</v>
      </c>
      <c r="G149" s="13">
        <v>1</v>
      </c>
      <c r="H149" s="13">
        <v>0</v>
      </c>
      <c r="I149" s="31">
        <v>0</v>
      </c>
      <c r="J149" s="13">
        <v>0</v>
      </c>
      <c r="K149" s="13">
        <v>0</v>
      </c>
      <c r="L149" s="31">
        <v>0</v>
      </c>
      <c r="M149" s="13">
        <v>0</v>
      </c>
      <c r="N149" s="13">
        <v>0</v>
      </c>
      <c r="O149" s="13">
        <v>0</v>
      </c>
      <c r="P149" s="13">
        <v>0</v>
      </c>
      <c r="Q149" s="31">
        <v>0</v>
      </c>
      <c r="R149" s="13">
        <v>0</v>
      </c>
      <c r="S149" s="13">
        <v>0</v>
      </c>
      <c r="T149" s="13">
        <v>0</v>
      </c>
      <c r="U149" s="31">
        <v>0</v>
      </c>
      <c r="V149" s="13">
        <v>0</v>
      </c>
      <c r="W149" s="13">
        <v>0</v>
      </c>
      <c r="X149" s="31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31">
        <v>0</v>
      </c>
      <c r="AE149" s="13">
        <v>0</v>
      </c>
      <c r="AF149" s="13">
        <v>0</v>
      </c>
      <c r="AG149" s="32">
        <v>0</v>
      </c>
      <c r="AH149" s="26">
        <v>0</v>
      </c>
      <c r="AI149" s="33">
        <v>0</v>
      </c>
      <c r="AK149" s="21">
        <v>0</v>
      </c>
      <c r="AM149" s="21">
        <v>0</v>
      </c>
      <c r="AN149" s="21">
        <v>0</v>
      </c>
    </row>
    <row r="150" spans="1:40" s="21" customFormat="1" ht="15">
      <c r="A150" s="27" t="str">
        <f>'Economy Names'!H146</f>
        <v>Slovak Republic</v>
      </c>
      <c r="B150" s="30">
        <v>0</v>
      </c>
      <c r="C150" s="30">
        <v>2</v>
      </c>
      <c r="D150" s="30">
        <v>0</v>
      </c>
      <c r="E150" s="30">
        <v>0</v>
      </c>
      <c r="F150" s="31">
        <v>0</v>
      </c>
      <c r="G150" s="13">
        <v>0</v>
      </c>
      <c r="H150" s="13">
        <v>-2.0999999999999996</v>
      </c>
      <c r="I150" s="31">
        <v>0</v>
      </c>
      <c r="J150" s="13">
        <v>0</v>
      </c>
      <c r="K150" s="13">
        <v>0</v>
      </c>
      <c r="L150" s="31">
        <v>0</v>
      </c>
      <c r="M150" s="13">
        <v>0</v>
      </c>
      <c r="N150" s="13">
        <v>0</v>
      </c>
      <c r="O150" s="13">
        <v>0</v>
      </c>
      <c r="P150" s="13">
        <v>0</v>
      </c>
      <c r="Q150" s="31">
        <v>0</v>
      </c>
      <c r="R150" s="13">
        <v>0</v>
      </c>
      <c r="S150" s="13">
        <v>0</v>
      </c>
      <c r="T150" s="13">
        <v>0</v>
      </c>
      <c r="U150" s="31">
        <v>0</v>
      </c>
      <c r="V150" s="13">
        <v>0</v>
      </c>
      <c r="W150" s="13">
        <v>0</v>
      </c>
      <c r="X150" s="31">
        <v>0</v>
      </c>
      <c r="Y150" s="13">
        <v>0</v>
      </c>
      <c r="Z150" s="13">
        <v>0</v>
      </c>
      <c r="AA150" s="13">
        <v>-1</v>
      </c>
      <c r="AB150" s="13">
        <v>-2</v>
      </c>
      <c r="AC150" s="13">
        <v>0</v>
      </c>
      <c r="AD150" s="31">
        <v>1</v>
      </c>
      <c r="AE150" s="13">
        <v>0</v>
      </c>
      <c r="AF150" s="13">
        <v>0</v>
      </c>
      <c r="AG150" s="32">
        <v>0</v>
      </c>
      <c r="AH150" s="26">
        <v>0</v>
      </c>
      <c r="AI150" s="33">
        <v>0</v>
      </c>
      <c r="AK150" s="21">
        <v>0</v>
      </c>
      <c r="AM150" s="21">
        <v>0</v>
      </c>
      <c r="AN150" s="21">
        <v>0</v>
      </c>
    </row>
    <row r="151" spans="1:40" s="21" customFormat="1" ht="15">
      <c r="A151" s="27" t="str">
        <f>'Economy Names'!H147</f>
        <v>Slovenia</v>
      </c>
      <c r="B151" s="30">
        <v>0</v>
      </c>
      <c r="C151" s="30">
        <v>0</v>
      </c>
      <c r="D151" s="30">
        <v>0</v>
      </c>
      <c r="E151" s="30">
        <v>0</v>
      </c>
      <c r="F151" s="31">
        <v>0</v>
      </c>
      <c r="G151" s="13">
        <v>0</v>
      </c>
      <c r="H151" s="13">
        <v>0</v>
      </c>
      <c r="I151" s="31">
        <v>0</v>
      </c>
      <c r="J151" s="13">
        <v>0</v>
      </c>
      <c r="K151" s="13">
        <v>0</v>
      </c>
      <c r="L151" s="31">
        <v>2</v>
      </c>
      <c r="M151" s="13">
        <v>0</v>
      </c>
      <c r="N151" s="13">
        <v>0</v>
      </c>
      <c r="O151" s="72">
        <v>-1</v>
      </c>
      <c r="P151" s="13">
        <v>1</v>
      </c>
      <c r="Q151" s="31">
        <v>0</v>
      </c>
      <c r="R151" s="13">
        <v>0</v>
      </c>
      <c r="S151" s="13">
        <v>0</v>
      </c>
      <c r="T151" s="13">
        <v>0</v>
      </c>
      <c r="U151" s="31">
        <v>0</v>
      </c>
      <c r="V151" s="13">
        <v>0</v>
      </c>
      <c r="W151" s="13">
        <v>0</v>
      </c>
      <c r="X151" s="31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31">
        <v>0</v>
      </c>
      <c r="AE151" s="13">
        <v>0</v>
      </c>
      <c r="AF151" s="13">
        <v>0</v>
      </c>
      <c r="AG151" s="32">
        <v>0</v>
      </c>
      <c r="AH151" s="26">
        <v>0</v>
      </c>
      <c r="AI151" s="33">
        <v>0</v>
      </c>
      <c r="AK151" s="21">
        <v>0</v>
      </c>
      <c r="AM151" s="21">
        <v>1</v>
      </c>
      <c r="AN151" s="21">
        <v>0</v>
      </c>
    </row>
    <row r="152" spans="1:40" s="21" customFormat="1" ht="15">
      <c r="A152" s="27" t="str">
        <f>'Economy Names'!H148</f>
        <v>Solomon Islands</v>
      </c>
      <c r="B152" s="30">
        <v>0</v>
      </c>
      <c r="C152" s="30">
        <v>0</v>
      </c>
      <c r="D152" s="30">
        <v>0</v>
      </c>
      <c r="E152" s="30">
        <v>0</v>
      </c>
      <c r="F152" s="31">
        <v>0</v>
      </c>
      <c r="G152" s="13">
        <v>0</v>
      </c>
      <c r="H152" s="13">
        <v>0</v>
      </c>
      <c r="I152" s="31">
        <v>0</v>
      </c>
      <c r="J152" s="13">
        <v>0</v>
      </c>
      <c r="K152" s="13">
        <v>0</v>
      </c>
      <c r="L152" s="31">
        <v>0</v>
      </c>
      <c r="M152" s="13">
        <v>0</v>
      </c>
      <c r="N152" s="13">
        <v>0</v>
      </c>
      <c r="O152" s="72">
        <v>1</v>
      </c>
      <c r="P152" s="13">
        <v>1</v>
      </c>
      <c r="Q152" s="31">
        <v>0</v>
      </c>
      <c r="R152" s="13">
        <v>0</v>
      </c>
      <c r="S152" s="13">
        <v>0</v>
      </c>
      <c r="T152" s="13">
        <v>0</v>
      </c>
      <c r="U152" s="31">
        <v>0</v>
      </c>
      <c r="V152" s="13">
        <v>0</v>
      </c>
      <c r="W152" s="13">
        <v>-10.2</v>
      </c>
      <c r="X152" s="31">
        <v>0</v>
      </c>
      <c r="Y152" s="13">
        <v>0</v>
      </c>
      <c r="Z152" s="13">
        <v>0</v>
      </c>
      <c r="AA152" s="13">
        <v>1</v>
      </c>
      <c r="AB152" s="13">
        <v>0</v>
      </c>
      <c r="AC152" s="13">
        <v>0</v>
      </c>
      <c r="AD152" s="31">
        <v>0</v>
      </c>
      <c r="AE152" s="13">
        <v>0</v>
      </c>
      <c r="AF152" s="13">
        <v>0</v>
      </c>
      <c r="AG152" s="32">
        <v>0</v>
      </c>
      <c r="AH152" s="26">
        <v>0</v>
      </c>
      <c r="AI152" s="33">
        <v>0</v>
      </c>
      <c r="AK152" s="21">
        <v>0</v>
      </c>
      <c r="AM152" s="21">
        <v>1</v>
      </c>
      <c r="AN152" s="21">
        <v>0</v>
      </c>
    </row>
    <row r="153" spans="1:40" s="21" customFormat="1" ht="15">
      <c r="A153" s="27" t="str">
        <f>'Economy Names'!H149</f>
        <v>South Africa</v>
      </c>
      <c r="B153" s="30">
        <v>0</v>
      </c>
      <c r="C153" s="30">
        <v>0</v>
      </c>
      <c r="D153" s="30">
        <v>0</v>
      </c>
      <c r="E153" s="30">
        <v>0</v>
      </c>
      <c r="F153" s="31">
        <v>0</v>
      </c>
      <c r="G153" s="13">
        <v>0</v>
      </c>
      <c r="H153" s="13">
        <v>0</v>
      </c>
      <c r="I153" s="31">
        <v>0</v>
      </c>
      <c r="J153" s="13">
        <v>0</v>
      </c>
      <c r="K153" s="13">
        <v>0</v>
      </c>
      <c r="L153" s="31">
        <v>0</v>
      </c>
      <c r="M153" s="13">
        <v>0</v>
      </c>
      <c r="N153" s="13">
        <v>0</v>
      </c>
      <c r="O153" s="72">
        <v>1</v>
      </c>
      <c r="P153" s="13">
        <v>1</v>
      </c>
      <c r="Q153" s="31">
        <v>0</v>
      </c>
      <c r="R153" s="13">
        <v>0</v>
      </c>
      <c r="S153" s="13">
        <v>0</v>
      </c>
      <c r="T153" s="13">
        <v>0</v>
      </c>
      <c r="U153" s="31">
        <v>0</v>
      </c>
      <c r="V153" s="13">
        <v>0</v>
      </c>
      <c r="W153" s="13">
        <v>0</v>
      </c>
      <c r="X153" s="31">
        <v>0</v>
      </c>
      <c r="Y153" s="13">
        <v>0</v>
      </c>
      <c r="Z153" s="13">
        <v>0</v>
      </c>
      <c r="AA153" s="13">
        <v>-1</v>
      </c>
      <c r="AB153" s="13">
        <v>0</v>
      </c>
      <c r="AC153" s="13">
        <v>0</v>
      </c>
      <c r="AD153" s="31">
        <v>-1</v>
      </c>
      <c r="AE153" s="13">
        <v>0</v>
      </c>
      <c r="AF153" s="13">
        <v>0</v>
      </c>
      <c r="AG153" s="32">
        <v>0</v>
      </c>
      <c r="AH153" s="26">
        <v>0</v>
      </c>
      <c r="AI153" s="33">
        <v>0</v>
      </c>
      <c r="AK153" s="21">
        <v>0</v>
      </c>
      <c r="AM153" s="21">
        <v>1</v>
      </c>
      <c r="AN153" s="21">
        <v>0</v>
      </c>
    </row>
    <row r="154" spans="1:40" s="21" customFormat="1" ht="15">
      <c r="A154" s="27" t="str">
        <f>'Economy Names'!H150</f>
        <v>Spain</v>
      </c>
      <c r="B154" s="30">
        <v>0</v>
      </c>
      <c r="C154" s="30">
        <v>0</v>
      </c>
      <c r="D154" s="30">
        <v>0</v>
      </c>
      <c r="E154" s="30">
        <v>0</v>
      </c>
      <c r="F154" s="31">
        <v>0</v>
      </c>
      <c r="G154" s="13">
        <v>-31</v>
      </c>
      <c r="H154" s="13">
        <v>0</v>
      </c>
      <c r="I154" s="31">
        <v>0</v>
      </c>
      <c r="J154" s="13">
        <v>-5</v>
      </c>
      <c r="K154" s="13">
        <v>0</v>
      </c>
      <c r="L154" s="31">
        <v>0</v>
      </c>
      <c r="M154" s="13">
        <v>0</v>
      </c>
      <c r="N154" s="13">
        <v>0</v>
      </c>
      <c r="O154" s="13">
        <v>0</v>
      </c>
      <c r="P154" s="13">
        <v>0</v>
      </c>
      <c r="Q154" s="31">
        <v>0</v>
      </c>
      <c r="R154" s="13">
        <v>0</v>
      </c>
      <c r="S154" s="13">
        <v>0</v>
      </c>
      <c r="T154" s="13">
        <v>0</v>
      </c>
      <c r="U154" s="31">
        <v>0</v>
      </c>
      <c r="V154" s="13">
        <v>0</v>
      </c>
      <c r="W154" s="13">
        <v>0</v>
      </c>
      <c r="X154" s="31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31">
        <v>0</v>
      </c>
      <c r="AE154" s="13">
        <v>0</v>
      </c>
      <c r="AF154" s="13">
        <v>0</v>
      </c>
      <c r="AG154" s="32">
        <v>0.5</v>
      </c>
      <c r="AH154" s="26">
        <v>0</v>
      </c>
      <c r="AI154" s="33">
        <v>-5.752951393703995</v>
      </c>
      <c r="AK154" s="21">
        <v>0</v>
      </c>
      <c r="AM154" s="21">
        <v>0</v>
      </c>
      <c r="AN154" s="21">
        <v>0</v>
      </c>
    </row>
    <row r="155" spans="1:40" s="21" customFormat="1" ht="15">
      <c r="A155" s="27" t="str">
        <f>'Economy Names'!H151</f>
        <v>Sri Lanka</v>
      </c>
      <c r="B155" s="30">
        <v>0</v>
      </c>
      <c r="C155" s="30">
        <v>0</v>
      </c>
      <c r="D155" s="30">
        <v>0</v>
      </c>
      <c r="E155" s="30">
        <v>0</v>
      </c>
      <c r="F155" s="31">
        <v>0</v>
      </c>
      <c r="G155" s="13">
        <v>50</v>
      </c>
      <c r="H155" s="13">
        <v>0</v>
      </c>
      <c r="I155" s="31">
        <v>0</v>
      </c>
      <c r="J155" s="13">
        <v>0</v>
      </c>
      <c r="K155" s="13">
        <v>0</v>
      </c>
      <c r="L155" s="31">
        <v>0</v>
      </c>
      <c r="M155" s="13">
        <v>0</v>
      </c>
      <c r="N155" s="13">
        <v>0</v>
      </c>
      <c r="O155" s="13">
        <v>0</v>
      </c>
      <c r="P155" s="13">
        <v>0</v>
      </c>
      <c r="Q155" s="31">
        <v>0</v>
      </c>
      <c r="R155" s="13">
        <v>0</v>
      </c>
      <c r="S155" s="13">
        <v>0</v>
      </c>
      <c r="T155" s="13">
        <v>0</v>
      </c>
      <c r="U155" s="31">
        <v>9</v>
      </c>
      <c r="V155" s="13">
        <v>0</v>
      </c>
      <c r="W155" s="13">
        <v>26.299999999999997</v>
      </c>
      <c r="X155" s="31">
        <v>-2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31">
        <v>0</v>
      </c>
      <c r="AE155" s="13">
        <v>0</v>
      </c>
      <c r="AF155" s="13">
        <v>0</v>
      </c>
      <c r="AG155" s="32">
        <v>0</v>
      </c>
      <c r="AH155" s="26">
        <v>0</v>
      </c>
      <c r="AI155" s="33">
        <v>0</v>
      </c>
      <c r="AK155" s="21">
        <v>0</v>
      </c>
      <c r="AM155" s="21">
        <v>0</v>
      </c>
      <c r="AN155" s="21">
        <v>0</v>
      </c>
    </row>
    <row r="156" spans="1:40" s="21" customFormat="1" ht="15">
      <c r="A156" s="27" t="str">
        <f>'Economy Names'!H152</f>
        <v>St. Kitts and Nevis</v>
      </c>
      <c r="B156" s="30">
        <v>0</v>
      </c>
      <c r="C156" s="30">
        <v>0</v>
      </c>
      <c r="D156" s="30">
        <v>0</v>
      </c>
      <c r="E156" s="30">
        <v>0</v>
      </c>
      <c r="F156" s="31">
        <v>0</v>
      </c>
      <c r="G156" s="13">
        <v>0</v>
      </c>
      <c r="H156" s="13">
        <v>0</v>
      </c>
      <c r="I156" s="31">
        <v>0</v>
      </c>
      <c r="J156" s="13">
        <v>0</v>
      </c>
      <c r="K156" s="13">
        <v>0</v>
      </c>
      <c r="L156" s="31">
        <v>0</v>
      </c>
      <c r="M156" s="13">
        <v>0</v>
      </c>
      <c r="N156" s="13">
        <v>0</v>
      </c>
      <c r="O156" s="13">
        <v>0</v>
      </c>
      <c r="P156" s="13">
        <v>0</v>
      </c>
      <c r="Q156" s="31">
        <v>0</v>
      </c>
      <c r="R156" s="13">
        <v>0</v>
      </c>
      <c r="S156" s="13">
        <v>0</v>
      </c>
      <c r="T156" s="13">
        <v>0</v>
      </c>
      <c r="U156" s="31">
        <v>0</v>
      </c>
      <c r="V156" s="13">
        <v>0</v>
      </c>
      <c r="W156" s="13">
        <v>0</v>
      </c>
      <c r="X156" s="31">
        <v>1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31">
        <v>0</v>
      </c>
      <c r="AE156" s="13">
        <v>0</v>
      </c>
      <c r="AF156" s="13">
        <v>0</v>
      </c>
      <c r="AG156" s="32">
        <v>0</v>
      </c>
      <c r="AH156" s="26">
        <v>0</v>
      </c>
      <c r="AI156" s="33">
        <v>0</v>
      </c>
      <c r="AK156" s="21">
        <v>0</v>
      </c>
      <c r="AM156" s="21">
        <v>0</v>
      </c>
      <c r="AN156" s="21">
        <v>0</v>
      </c>
    </row>
    <row r="157" spans="1:40" s="21" customFormat="1" ht="15">
      <c r="A157" s="27" t="str">
        <f>'Economy Names'!H153</f>
        <v>St. Lucia</v>
      </c>
      <c r="B157" s="30">
        <v>0</v>
      </c>
      <c r="C157" s="30">
        <v>0</v>
      </c>
      <c r="D157" s="30">
        <v>0</v>
      </c>
      <c r="E157" s="30">
        <v>0</v>
      </c>
      <c r="F157" s="31">
        <v>0</v>
      </c>
      <c r="G157" s="13">
        <v>0</v>
      </c>
      <c r="H157" s="13">
        <v>0</v>
      </c>
      <c r="I157" s="31">
        <v>2</v>
      </c>
      <c r="J157" s="13">
        <v>1</v>
      </c>
      <c r="K157" s="13">
        <v>0</v>
      </c>
      <c r="L157" s="31">
        <v>0</v>
      </c>
      <c r="M157" s="13">
        <v>0</v>
      </c>
      <c r="N157" s="13">
        <v>0</v>
      </c>
      <c r="O157" s="13">
        <v>0</v>
      </c>
      <c r="P157" s="13">
        <v>0</v>
      </c>
      <c r="Q157" s="31">
        <v>0</v>
      </c>
      <c r="R157" s="13">
        <v>0</v>
      </c>
      <c r="S157" s="13">
        <v>0</v>
      </c>
      <c r="T157" s="13">
        <v>0</v>
      </c>
      <c r="U157" s="31">
        <v>0</v>
      </c>
      <c r="V157" s="13">
        <v>0</v>
      </c>
      <c r="W157" s="13">
        <v>0</v>
      </c>
      <c r="X157" s="31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31">
        <v>0</v>
      </c>
      <c r="AE157" s="13">
        <v>0</v>
      </c>
      <c r="AF157" s="13">
        <v>0</v>
      </c>
      <c r="AG157" s="32">
        <v>0</v>
      </c>
      <c r="AH157" s="26">
        <v>0</v>
      </c>
      <c r="AI157" s="33">
        <v>0</v>
      </c>
      <c r="AK157" s="21">
        <v>0</v>
      </c>
      <c r="AM157" s="21">
        <v>0</v>
      </c>
      <c r="AN157" s="21">
        <v>0</v>
      </c>
    </row>
    <row r="158" spans="1:40" s="21" customFormat="1" ht="15">
      <c r="A158" s="27" t="str">
        <f>'Economy Names'!H154</f>
        <v>St. Vincent and the Grenadines</v>
      </c>
      <c r="B158" s="30">
        <v>0</v>
      </c>
      <c r="C158" s="30">
        <v>0</v>
      </c>
      <c r="D158" s="30">
        <v>0</v>
      </c>
      <c r="E158" s="30">
        <v>0</v>
      </c>
      <c r="F158" s="31">
        <v>0</v>
      </c>
      <c r="G158" s="13">
        <v>0</v>
      </c>
      <c r="H158" s="13">
        <v>0</v>
      </c>
      <c r="I158" s="31">
        <v>0</v>
      </c>
      <c r="J158" s="13">
        <v>0</v>
      </c>
      <c r="K158" s="13">
        <v>0</v>
      </c>
      <c r="L158" s="31">
        <v>0</v>
      </c>
      <c r="M158" s="13">
        <v>0</v>
      </c>
      <c r="N158" s="13">
        <v>0</v>
      </c>
      <c r="O158" s="13">
        <v>0</v>
      </c>
      <c r="P158" s="13">
        <v>0</v>
      </c>
      <c r="Q158" s="31">
        <v>0</v>
      </c>
      <c r="R158" s="13">
        <v>0</v>
      </c>
      <c r="S158" s="13">
        <v>0</v>
      </c>
      <c r="T158" s="13">
        <v>0</v>
      </c>
      <c r="U158" s="31">
        <v>4</v>
      </c>
      <c r="V158" s="13">
        <v>0</v>
      </c>
      <c r="W158" s="13">
        <v>0</v>
      </c>
      <c r="X158" s="31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31">
        <v>0</v>
      </c>
      <c r="AE158" s="13">
        <v>0</v>
      </c>
      <c r="AF158" s="13">
        <v>0</v>
      </c>
      <c r="AG158" s="32">
        <v>0</v>
      </c>
      <c r="AH158" s="26">
        <v>0</v>
      </c>
      <c r="AI158" s="33">
        <v>0</v>
      </c>
      <c r="AK158" s="21">
        <v>0</v>
      </c>
      <c r="AM158" s="21">
        <v>0</v>
      </c>
      <c r="AN158" s="21">
        <v>0</v>
      </c>
    </row>
    <row r="159" spans="1:40" s="21" customFormat="1" ht="15">
      <c r="A159" s="27" t="str">
        <f>'Economy Names'!H155</f>
        <v>Sudan</v>
      </c>
      <c r="B159" s="30">
        <v>0</v>
      </c>
      <c r="C159" s="30">
        <v>0</v>
      </c>
      <c r="D159" s="30">
        <v>0</v>
      </c>
      <c r="E159" s="30">
        <v>0</v>
      </c>
      <c r="F159" s="31">
        <v>0</v>
      </c>
      <c r="G159" s="13">
        <v>0</v>
      </c>
      <c r="H159" s="13">
        <v>0</v>
      </c>
      <c r="I159" s="31">
        <v>0</v>
      </c>
      <c r="J159" s="13">
        <v>0</v>
      </c>
      <c r="K159" s="13">
        <v>0</v>
      </c>
      <c r="L159" s="31">
        <v>0</v>
      </c>
      <c r="M159" s="13">
        <v>0</v>
      </c>
      <c r="N159" s="13">
        <v>0</v>
      </c>
      <c r="O159" s="72">
        <v>-1</v>
      </c>
      <c r="P159" s="13">
        <v>-1</v>
      </c>
      <c r="Q159" s="31">
        <v>0</v>
      </c>
      <c r="R159" s="13">
        <v>0</v>
      </c>
      <c r="S159" s="13">
        <v>0</v>
      </c>
      <c r="T159" s="13">
        <v>0</v>
      </c>
      <c r="U159" s="31">
        <v>0</v>
      </c>
      <c r="V159" s="13">
        <v>0</v>
      </c>
      <c r="W159" s="13">
        <v>0</v>
      </c>
      <c r="X159" s="31">
        <v>1</v>
      </c>
      <c r="Y159" s="13">
        <v>0</v>
      </c>
      <c r="Z159" s="13">
        <v>0</v>
      </c>
      <c r="AA159" s="13">
        <v>1</v>
      </c>
      <c r="AB159" s="13">
        <v>0</v>
      </c>
      <c r="AC159" s="13">
        <v>0</v>
      </c>
      <c r="AD159" s="31">
        <v>0</v>
      </c>
      <c r="AE159" s="13">
        <v>0</v>
      </c>
      <c r="AF159" s="13">
        <v>0</v>
      </c>
      <c r="AG159" s="32" t="e">
        <v>#VALUE!</v>
      </c>
      <c r="AH159" s="26" t="e">
        <v>#VALUE!</v>
      </c>
      <c r="AI159" s="74">
        <v>32.348222141711084</v>
      </c>
      <c r="AK159" s="21">
        <v>0</v>
      </c>
      <c r="AM159" s="21">
        <v>1</v>
      </c>
      <c r="AN159" s="21">
        <v>1</v>
      </c>
    </row>
    <row r="160" spans="1:40" s="21" customFormat="1" ht="15">
      <c r="A160" s="27" t="str">
        <f>'Economy Names'!H156</f>
        <v>Suriname</v>
      </c>
      <c r="B160" s="30">
        <v>0</v>
      </c>
      <c r="C160" s="30">
        <v>0</v>
      </c>
      <c r="D160" s="30">
        <v>0</v>
      </c>
      <c r="E160" s="30">
        <v>0</v>
      </c>
      <c r="F160" s="31">
        <v>0</v>
      </c>
      <c r="G160" s="13">
        <v>0</v>
      </c>
      <c r="H160" s="13">
        <v>0</v>
      </c>
      <c r="I160" s="31">
        <v>0</v>
      </c>
      <c r="J160" s="13">
        <v>0</v>
      </c>
      <c r="K160" s="13">
        <v>0</v>
      </c>
      <c r="L160" s="31">
        <v>0</v>
      </c>
      <c r="M160" s="13">
        <v>0</v>
      </c>
      <c r="N160" s="13">
        <v>0</v>
      </c>
      <c r="O160" s="13">
        <v>0</v>
      </c>
      <c r="P160" s="13">
        <v>0</v>
      </c>
      <c r="Q160" s="31">
        <v>0</v>
      </c>
      <c r="R160" s="13">
        <v>0</v>
      </c>
      <c r="S160" s="13">
        <v>0</v>
      </c>
      <c r="T160" s="13">
        <v>0</v>
      </c>
      <c r="U160" s="31">
        <v>0</v>
      </c>
      <c r="V160" s="13">
        <v>0</v>
      </c>
      <c r="W160" s="13">
        <v>0</v>
      </c>
      <c r="X160" s="31">
        <v>0</v>
      </c>
      <c r="Y160" s="13">
        <v>0</v>
      </c>
      <c r="Z160" s="13">
        <v>0</v>
      </c>
      <c r="AA160" s="13">
        <v>-1</v>
      </c>
      <c r="AB160" s="13">
        <v>0</v>
      </c>
      <c r="AC160" s="13">
        <v>0</v>
      </c>
      <c r="AD160" s="31">
        <v>0</v>
      </c>
      <c r="AE160" s="13">
        <v>0</v>
      </c>
      <c r="AF160" s="13">
        <v>0</v>
      </c>
      <c r="AG160" s="32">
        <v>0</v>
      </c>
      <c r="AH160" s="26">
        <v>0</v>
      </c>
      <c r="AI160" s="33">
        <v>0</v>
      </c>
      <c r="AK160" s="21">
        <v>0</v>
      </c>
      <c r="AM160" s="21">
        <v>0</v>
      </c>
      <c r="AN160" s="21">
        <v>0</v>
      </c>
    </row>
    <row r="161" spans="1:40" s="21" customFormat="1" ht="15">
      <c r="A161" s="27" t="str">
        <f>'Economy Names'!H157</f>
        <v>Swaziland</v>
      </c>
      <c r="B161" s="30">
        <v>0</v>
      </c>
      <c r="C161" s="30">
        <v>0</v>
      </c>
      <c r="D161" s="30">
        <v>0</v>
      </c>
      <c r="E161" s="30">
        <v>0</v>
      </c>
      <c r="F161" s="31">
        <v>0</v>
      </c>
      <c r="G161" s="13">
        <v>0</v>
      </c>
      <c r="H161" s="13">
        <v>0</v>
      </c>
      <c r="I161" s="31">
        <v>0</v>
      </c>
      <c r="J161" s="13">
        <v>0</v>
      </c>
      <c r="K161" s="13">
        <v>0</v>
      </c>
      <c r="L161" s="31">
        <v>0</v>
      </c>
      <c r="M161" s="13">
        <v>0</v>
      </c>
      <c r="N161" s="13">
        <v>0</v>
      </c>
      <c r="O161" s="13">
        <v>0</v>
      </c>
      <c r="P161" s="13">
        <v>0</v>
      </c>
      <c r="Q161" s="31">
        <v>0</v>
      </c>
      <c r="R161" s="13">
        <v>0</v>
      </c>
      <c r="S161" s="13">
        <v>0</v>
      </c>
      <c r="T161" s="13">
        <v>0</v>
      </c>
      <c r="U161" s="31">
        <v>0</v>
      </c>
      <c r="V161" s="13">
        <v>0</v>
      </c>
      <c r="W161" s="13">
        <v>0</v>
      </c>
      <c r="X161" s="31">
        <v>0</v>
      </c>
      <c r="Y161" s="13">
        <v>0</v>
      </c>
      <c r="Z161" s="13">
        <v>0</v>
      </c>
      <c r="AA161" s="13">
        <v>-1</v>
      </c>
      <c r="AB161" s="13">
        <v>0</v>
      </c>
      <c r="AC161" s="13">
        <v>0</v>
      </c>
      <c r="AD161" s="31">
        <v>0</v>
      </c>
      <c r="AE161" s="13">
        <v>0</v>
      </c>
      <c r="AF161" s="13">
        <v>0</v>
      </c>
      <c r="AG161" s="32">
        <v>0</v>
      </c>
      <c r="AH161" s="26">
        <v>0</v>
      </c>
      <c r="AI161" s="33">
        <v>0</v>
      </c>
      <c r="AK161" s="21">
        <v>0</v>
      </c>
      <c r="AM161" s="21">
        <v>0</v>
      </c>
      <c r="AN161" s="21">
        <v>0</v>
      </c>
    </row>
    <row r="162" spans="1:40" s="21" customFormat="1" ht="15">
      <c r="A162" s="27" t="str">
        <f>'Economy Names'!H158</f>
        <v>Sweden</v>
      </c>
      <c r="B162" s="30">
        <v>0</v>
      </c>
      <c r="C162" s="30">
        <v>0</v>
      </c>
      <c r="D162" s="30">
        <v>0</v>
      </c>
      <c r="E162" s="30">
        <v>0</v>
      </c>
      <c r="F162" s="31">
        <v>0</v>
      </c>
      <c r="G162" s="13">
        <v>0</v>
      </c>
      <c r="H162" s="13">
        <v>0</v>
      </c>
      <c r="I162" s="31">
        <v>0</v>
      </c>
      <c r="J162" s="13">
        <v>0</v>
      </c>
      <c r="K162" s="13">
        <v>0</v>
      </c>
      <c r="L162" s="31">
        <v>0</v>
      </c>
      <c r="M162" s="13">
        <v>0</v>
      </c>
      <c r="N162" s="13">
        <v>0</v>
      </c>
      <c r="O162" s="72">
        <v>2</v>
      </c>
      <c r="P162" s="13">
        <v>2</v>
      </c>
      <c r="Q162" s="31">
        <v>0</v>
      </c>
      <c r="R162" s="13">
        <v>0</v>
      </c>
      <c r="S162" s="13">
        <v>0</v>
      </c>
      <c r="T162" s="13">
        <v>0</v>
      </c>
      <c r="U162" s="31">
        <v>2</v>
      </c>
      <c r="V162" s="13">
        <v>0</v>
      </c>
      <c r="W162" s="13">
        <v>-1.8000000000000043</v>
      </c>
      <c r="X162" s="31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31">
        <v>0</v>
      </c>
      <c r="AE162" s="13">
        <v>0</v>
      </c>
      <c r="AF162" s="13">
        <v>0</v>
      </c>
      <c r="AG162" s="32">
        <v>0</v>
      </c>
      <c r="AH162" s="26">
        <v>0</v>
      </c>
      <c r="AI162" s="33">
        <v>0</v>
      </c>
      <c r="AK162" s="21">
        <v>0</v>
      </c>
      <c r="AM162" s="21">
        <v>1</v>
      </c>
      <c r="AN162" s="21">
        <v>0</v>
      </c>
    </row>
    <row r="163" spans="1:40" s="21" customFormat="1" ht="15">
      <c r="A163" s="27" t="str">
        <f>'Economy Names'!H159</f>
        <v>Switzerland</v>
      </c>
      <c r="B163" s="30">
        <v>0</v>
      </c>
      <c r="C163" s="30">
        <v>-2</v>
      </c>
      <c r="D163" s="30">
        <v>0</v>
      </c>
      <c r="E163" s="30">
        <v>0</v>
      </c>
      <c r="F163" s="31">
        <v>0</v>
      </c>
      <c r="G163" s="13">
        <v>0</v>
      </c>
      <c r="H163" s="13">
        <v>0</v>
      </c>
      <c r="I163" s="31">
        <v>0</v>
      </c>
      <c r="J163" s="13">
        <v>0</v>
      </c>
      <c r="K163" s="13">
        <v>0</v>
      </c>
      <c r="L163" s="31">
        <v>0</v>
      </c>
      <c r="M163" s="13">
        <v>0</v>
      </c>
      <c r="N163" s="13">
        <v>0</v>
      </c>
      <c r="O163" s="13">
        <v>0</v>
      </c>
      <c r="P163" s="13">
        <v>0</v>
      </c>
      <c r="Q163" s="31">
        <v>0</v>
      </c>
      <c r="R163" s="13">
        <v>0</v>
      </c>
      <c r="S163" s="13">
        <v>0</v>
      </c>
      <c r="T163" s="13">
        <v>0</v>
      </c>
      <c r="U163" s="31">
        <v>0</v>
      </c>
      <c r="V163" s="13">
        <v>0</v>
      </c>
      <c r="W163" s="13">
        <v>0</v>
      </c>
      <c r="X163" s="31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31">
        <v>1</v>
      </c>
      <c r="AE163" s="13">
        <v>0</v>
      </c>
      <c r="AF163" s="13">
        <v>0</v>
      </c>
      <c r="AG163" s="32">
        <v>0</v>
      </c>
      <c r="AH163" s="26">
        <v>0</v>
      </c>
      <c r="AI163" s="33">
        <v>0</v>
      </c>
      <c r="AK163" s="21">
        <v>0</v>
      </c>
      <c r="AM163" s="21">
        <v>0</v>
      </c>
      <c r="AN163" s="21">
        <v>0</v>
      </c>
    </row>
    <row r="164" spans="1:40" s="21" customFormat="1" ht="15">
      <c r="A164" s="27" t="str">
        <f>'Economy Names'!H160</f>
        <v>Syrian Arab Republic</v>
      </c>
      <c r="B164" s="30">
        <v>0</v>
      </c>
      <c r="C164" s="30">
        <v>0</v>
      </c>
      <c r="D164" s="30">
        <v>0</v>
      </c>
      <c r="E164" s="30">
        <v>0</v>
      </c>
      <c r="F164" s="31">
        <v>0</v>
      </c>
      <c r="G164" s="13">
        <v>0</v>
      </c>
      <c r="H164" s="13">
        <v>0</v>
      </c>
      <c r="I164" s="31">
        <v>0</v>
      </c>
      <c r="J164" s="13">
        <v>0</v>
      </c>
      <c r="K164" s="13">
        <v>0</v>
      </c>
      <c r="L164" s="31">
        <v>0</v>
      </c>
      <c r="M164" s="13">
        <v>0</v>
      </c>
      <c r="N164" s="13">
        <v>0</v>
      </c>
      <c r="O164" s="13">
        <v>0</v>
      </c>
      <c r="P164" s="13">
        <v>0</v>
      </c>
      <c r="Q164" s="31">
        <v>0</v>
      </c>
      <c r="R164" s="13">
        <v>0</v>
      </c>
      <c r="S164" s="13">
        <v>0</v>
      </c>
      <c r="T164" s="13">
        <v>0</v>
      </c>
      <c r="U164" s="31">
        <v>-1</v>
      </c>
      <c r="V164" s="13">
        <v>0</v>
      </c>
      <c r="W164" s="13">
        <v>-3.1999999999999957</v>
      </c>
      <c r="X164" s="31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31">
        <v>0</v>
      </c>
      <c r="AE164" s="13">
        <v>0</v>
      </c>
      <c r="AF164" s="13">
        <v>0</v>
      </c>
      <c r="AG164" s="32">
        <v>0</v>
      </c>
      <c r="AH164" s="26">
        <v>0</v>
      </c>
      <c r="AI164" s="33">
        <v>0</v>
      </c>
      <c r="AK164" s="21">
        <v>0</v>
      </c>
      <c r="AM164" s="21">
        <v>0</v>
      </c>
      <c r="AN164" s="21">
        <v>0</v>
      </c>
    </row>
    <row r="165" spans="1:40" s="21" customFormat="1" ht="15">
      <c r="A165" s="27" t="str">
        <f>'Economy Names'!H161</f>
        <v>Taiwan, China</v>
      </c>
      <c r="B165" s="30">
        <v>0</v>
      </c>
      <c r="C165" s="30">
        <v>0</v>
      </c>
      <c r="D165" s="30">
        <v>0</v>
      </c>
      <c r="E165" s="30">
        <v>0</v>
      </c>
      <c r="F165" s="31">
        <v>0</v>
      </c>
      <c r="G165" s="13">
        <v>0</v>
      </c>
      <c r="H165" s="13">
        <v>0</v>
      </c>
      <c r="I165" s="31">
        <v>0</v>
      </c>
      <c r="J165" s="13">
        <v>0</v>
      </c>
      <c r="K165" s="13">
        <v>0</v>
      </c>
      <c r="L165" s="31">
        <v>0</v>
      </c>
      <c r="M165" s="13">
        <v>0</v>
      </c>
      <c r="N165" s="13">
        <v>0</v>
      </c>
      <c r="O165" s="13">
        <v>1</v>
      </c>
      <c r="P165" s="13">
        <v>1</v>
      </c>
      <c r="Q165" s="31">
        <v>0</v>
      </c>
      <c r="R165" s="13">
        <v>0</v>
      </c>
      <c r="S165" s="13">
        <v>0</v>
      </c>
      <c r="T165" s="13">
        <v>0</v>
      </c>
      <c r="U165" s="31">
        <v>-2</v>
      </c>
      <c r="V165" s="13">
        <v>0</v>
      </c>
      <c r="W165" s="13">
        <v>-0.6000000000000014</v>
      </c>
      <c r="X165" s="31">
        <v>1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31">
        <v>-2</v>
      </c>
      <c r="AE165" s="13">
        <v>0</v>
      </c>
      <c r="AF165" s="13">
        <v>0</v>
      </c>
      <c r="AG165" s="32">
        <v>0</v>
      </c>
      <c r="AH165" s="26">
        <v>0</v>
      </c>
      <c r="AI165" s="33">
        <v>0</v>
      </c>
      <c r="AK165" s="21">
        <v>0</v>
      </c>
      <c r="AM165" s="21">
        <v>0</v>
      </c>
      <c r="AN165" s="21">
        <v>0</v>
      </c>
    </row>
    <row r="166" spans="1:40" s="21" customFormat="1" ht="15">
      <c r="A166" s="27" t="str">
        <f>'Economy Names'!H162</f>
        <v>Tajikistan</v>
      </c>
      <c r="B166" s="30">
        <v>0</v>
      </c>
      <c r="C166" s="30">
        <v>0</v>
      </c>
      <c r="D166" s="30">
        <v>0</v>
      </c>
      <c r="E166" s="30">
        <v>0</v>
      </c>
      <c r="F166" s="31">
        <v>-2</v>
      </c>
      <c r="G166" s="13">
        <v>2</v>
      </c>
      <c r="H166" s="13">
        <v>0</v>
      </c>
      <c r="I166" s="31">
        <v>0</v>
      </c>
      <c r="J166" s="13">
        <v>0</v>
      </c>
      <c r="K166" s="13">
        <v>0</v>
      </c>
      <c r="L166" s="31">
        <v>0</v>
      </c>
      <c r="M166" s="13">
        <v>0</v>
      </c>
      <c r="N166" s="13">
        <v>0</v>
      </c>
      <c r="O166" s="13">
        <v>0</v>
      </c>
      <c r="P166" s="13">
        <v>0</v>
      </c>
      <c r="Q166" s="31">
        <v>0</v>
      </c>
      <c r="R166" s="13">
        <v>0</v>
      </c>
      <c r="S166" s="13">
        <v>0</v>
      </c>
      <c r="T166" s="13">
        <v>0</v>
      </c>
      <c r="U166" s="31">
        <v>15</v>
      </c>
      <c r="V166" s="13">
        <v>0</v>
      </c>
      <c r="W166" s="13">
        <v>-2</v>
      </c>
      <c r="X166" s="31">
        <v>1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31">
        <v>1</v>
      </c>
      <c r="AE166" s="13">
        <v>0</v>
      </c>
      <c r="AF166" s="13">
        <v>0</v>
      </c>
      <c r="AG166" s="32">
        <v>0</v>
      </c>
      <c r="AH166" s="26">
        <v>0</v>
      </c>
      <c r="AI166" s="33">
        <v>0</v>
      </c>
      <c r="AK166" s="21">
        <v>0</v>
      </c>
      <c r="AM166" s="21">
        <v>0</v>
      </c>
      <c r="AN166" s="21">
        <v>0</v>
      </c>
    </row>
    <row r="167" spans="1:40" s="21" customFormat="1" ht="15">
      <c r="A167" s="27" t="str">
        <f>'Economy Names'!H163</f>
        <v>Tanzania</v>
      </c>
      <c r="B167" s="30">
        <v>0</v>
      </c>
      <c r="C167" s="30">
        <v>0</v>
      </c>
      <c r="D167" s="30">
        <v>0</v>
      </c>
      <c r="E167" s="30">
        <v>0</v>
      </c>
      <c r="F167" s="31">
        <v>0</v>
      </c>
      <c r="G167" s="13">
        <v>0</v>
      </c>
      <c r="H167" s="13">
        <v>0</v>
      </c>
      <c r="I167" s="31">
        <v>0</v>
      </c>
      <c r="J167" s="13">
        <v>0</v>
      </c>
      <c r="K167" s="13">
        <v>0</v>
      </c>
      <c r="L167" s="31">
        <v>0</v>
      </c>
      <c r="M167" s="13">
        <v>0</v>
      </c>
      <c r="N167" s="13">
        <v>0</v>
      </c>
      <c r="O167" s="13">
        <v>0</v>
      </c>
      <c r="P167" s="13">
        <v>0</v>
      </c>
      <c r="Q167" s="31">
        <v>0</v>
      </c>
      <c r="R167" s="13">
        <v>0</v>
      </c>
      <c r="S167" s="13">
        <v>0</v>
      </c>
      <c r="T167" s="13">
        <v>0</v>
      </c>
      <c r="U167" s="31">
        <v>0</v>
      </c>
      <c r="V167" s="13">
        <v>0</v>
      </c>
      <c r="W167" s="13">
        <v>0</v>
      </c>
      <c r="X167" s="31">
        <v>1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31">
        <v>0</v>
      </c>
      <c r="AE167" s="13">
        <v>0</v>
      </c>
      <c r="AF167" s="13">
        <v>0</v>
      </c>
      <c r="AG167" s="32">
        <v>0</v>
      </c>
      <c r="AH167" s="26">
        <v>0</v>
      </c>
      <c r="AI167" s="33">
        <v>0</v>
      </c>
      <c r="AK167" s="21">
        <v>0</v>
      </c>
      <c r="AM167" s="21">
        <v>0</v>
      </c>
      <c r="AN167" s="21">
        <v>0</v>
      </c>
    </row>
    <row r="168" spans="1:40" s="21" customFormat="1" ht="15">
      <c r="A168" s="27" t="str">
        <f>'Economy Names'!H164</f>
        <v>Thailand</v>
      </c>
      <c r="B168" s="30">
        <v>0</v>
      </c>
      <c r="C168" s="30">
        <v>0</v>
      </c>
      <c r="D168" s="30">
        <v>1.3000000000000007</v>
      </c>
      <c r="E168" s="30">
        <v>0</v>
      </c>
      <c r="F168" s="31">
        <v>0</v>
      </c>
      <c r="G168" s="13">
        <v>0</v>
      </c>
      <c r="H168" s="13">
        <v>0</v>
      </c>
      <c r="I168" s="31">
        <v>0</v>
      </c>
      <c r="J168" s="13">
        <v>0</v>
      </c>
      <c r="K168" s="13">
        <v>0</v>
      </c>
      <c r="L168" s="31">
        <v>0</v>
      </c>
      <c r="M168" s="13">
        <v>0</v>
      </c>
      <c r="N168" s="13">
        <v>0</v>
      </c>
      <c r="O168" s="72">
        <v>1</v>
      </c>
      <c r="P168" s="13">
        <v>1</v>
      </c>
      <c r="Q168" s="31">
        <v>0</v>
      </c>
      <c r="R168" s="13">
        <v>0</v>
      </c>
      <c r="S168" s="13">
        <v>0</v>
      </c>
      <c r="T168" s="13">
        <v>0</v>
      </c>
      <c r="U168" s="31">
        <v>0</v>
      </c>
      <c r="V168" s="13">
        <v>0</v>
      </c>
      <c r="W168" s="13">
        <v>0</v>
      </c>
      <c r="X168" s="31">
        <v>1</v>
      </c>
      <c r="Y168" s="13">
        <v>0</v>
      </c>
      <c r="Z168" s="13">
        <v>0</v>
      </c>
      <c r="AA168" s="13">
        <v>2</v>
      </c>
      <c r="AB168" s="13">
        <v>0</v>
      </c>
      <c r="AC168" s="13">
        <v>0</v>
      </c>
      <c r="AD168" s="31">
        <v>0</v>
      </c>
      <c r="AE168" s="13">
        <v>0</v>
      </c>
      <c r="AF168" s="13">
        <v>0</v>
      </c>
      <c r="AG168" s="32">
        <v>0</v>
      </c>
      <c r="AH168" s="26">
        <v>0</v>
      </c>
      <c r="AI168" s="33">
        <v>0</v>
      </c>
      <c r="AK168" s="21">
        <v>0</v>
      </c>
      <c r="AM168" s="21">
        <v>1</v>
      </c>
      <c r="AN168" s="21">
        <v>0</v>
      </c>
    </row>
    <row r="169" spans="1:40" s="21" customFormat="1" ht="15">
      <c r="A169" s="27" t="str">
        <f>'Economy Names'!H165</f>
        <v>Timor-Leste</v>
      </c>
      <c r="B169" s="30">
        <v>0</v>
      </c>
      <c r="C169" s="30">
        <v>64</v>
      </c>
      <c r="D169" s="34">
        <v>-13.399999999999999</v>
      </c>
      <c r="E169" s="34">
        <v>-673.8</v>
      </c>
      <c r="F169" s="31">
        <v>0</v>
      </c>
      <c r="G169" s="13">
        <v>0</v>
      </c>
      <c r="H169" s="35">
        <v>-101.1</v>
      </c>
      <c r="I169" s="31">
        <v>0</v>
      </c>
      <c r="J169" s="13">
        <v>0</v>
      </c>
      <c r="K169" s="13">
        <v>0</v>
      </c>
      <c r="L169" s="31">
        <v>0</v>
      </c>
      <c r="M169" s="13">
        <v>0</v>
      </c>
      <c r="N169" s="13">
        <v>0</v>
      </c>
      <c r="O169" s="72">
        <v>1</v>
      </c>
      <c r="P169" s="13">
        <v>1</v>
      </c>
      <c r="Q169" s="31">
        <v>0</v>
      </c>
      <c r="R169" s="13">
        <v>0</v>
      </c>
      <c r="S169" s="13">
        <v>0</v>
      </c>
      <c r="T169" s="13">
        <v>0</v>
      </c>
      <c r="U169" s="31">
        <v>0</v>
      </c>
      <c r="V169" s="13">
        <v>0</v>
      </c>
      <c r="W169" s="13">
        <v>0</v>
      </c>
      <c r="X169" s="31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31">
        <v>0</v>
      </c>
      <c r="AE169" s="13">
        <v>0</v>
      </c>
      <c r="AF169" s="13">
        <v>0</v>
      </c>
      <c r="AG169" s="32">
        <v>0</v>
      </c>
      <c r="AH169" s="26">
        <v>0</v>
      </c>
      <c r="AI169" s="33">
        <v>0</v>
      </c>
      <c r="AK169" s="21">
        <v>1</v>
      </c>
      <c r="AM169" s="21">
        <v>1</v>
      </c>
      <c r="AN169" s="21">
        <v>0</v>
      </c>
    </row>
    <row r="170" spans="1:40" s="21" customFormat="1" ht="15">
      <c r="A170" s="27" t="str">
        <f>'Economy Names'!H166</f>
        <v>Togo</v>
      </c>
      <c r="B170" s="30">
        <v>0</v>
      </c>
      <c r="C170" s="30">
        <v>9</v>
      </c>
      <c r="D170" s="30">
        <v>0</v>
      </c>
      <c r="E170" s="30">
        <v>0</v>
      </c>
      <c r="F170" s="31">
        <v>0</v>
      </c>
      <c r="G170" s="13">
        <v>0</v>
      </c>
      <c r="H170" s="13">
        <v>0</v>
      </c>
      <c r="I170" s="31">
        <v>0</v>
      </c>
      <c r="J170" s="13">
        <v>0</v>
      </c>
      <c r="K170" s="13">
        <v>0</v>
      </c>
      <c r="L170" s="31">
        <v>0</v>
      </c>
      <c r="M170" s="13">
        <v>0</v>
      </c>
      <c r="N170" s="13">
        <v>2.3</v>
      </c>
      <c r="O170" s="13">
        <v>0</v>
      </c>
      <c r="P170" s="13">
        <v>0</v>
      </c>
      <c r="Q170" s="31">
        <v>0</v>
      </c>
      <c r="R170" s="13">
        <v>0</v>
      </c>
      <c r="S170" s="13">
        <v>0</v>
      </c>
      <c r="T170" s="13">
        <v>0</v>
      </c>
      <c r="U170" s="31">
        <v>0</v>
      </c>
      <c r="V170" s="13">
        <v>0</v>
      </c>
      <c r="W170" s="13">
        <v>0</v>
      </c>
      <c r="X170" s="31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146</v>
      </c>
      <c r="AD170" s="31">
        <v>0</v>
      </c>
      <c r="AE170" s="13">
        <v>0</v>
      </c>
      <c r="AF170" s="13">
        <v>0</v>
      </c>
      <c r="AG170" s="32">
        <v>0</v>
      </c>
      <c r="AH170" s="26">
        <v>0</v>
      </c>
      <c r="AI170" s="33">
        <v>0</v>
      </c>
      <c r="AK170" s="21">
        <v>0</v>
      </c>
      <c r="AM170" s="21">
        <v>0</v>
      </c>
      <c r="AN170" s="21">
        <v>0</v>
      </c>
    </row>
    <row r="171" spans="1:40" s="21" customFormat="1" ht="15">
      <c r="A171" s="27" t="str">
        <f>'Economy Names'!H167</f>
        <v>Tonga</v>
      </c>
      <c r="B171" s="30">
        <v>0</v>
      </c>
      <c r="C171" s="30">
        <v>0</v>
      </c>
      <c r="D171" s="30">
        <v>0</v>
      </c>
      <c r="E171" s="30">
        <v>0</v>
      </c>
      <c r="F171" s="31">
        <v>0</v>
      </c>
      <c r="G171" s="13">
        <v>0</v>
      </c>
      <c r="H171" s="13">
        <v>0</v>
      </c>
      <c r="I171" s="31">
        <v>0</v>
      </c>
      <c r="J171" s="13">
        <v>0</v>
      </c>
      <c r="K171" s="13">
        <v>0</v>
      </c>
      <c r="L171" s="31">
        <v>0</v>
      </c>
      <c r="M171" s="13">
        <v>0</v>
      </c>
      <c r="N171" s="13">
        <v>0</v>
      </c>
      <c r="O171" s="13">
        <v>0</v>
      </c>
      <c r="P171" s="13">
        <v>0</v>
      </c>
      <c r="Q171" s="31">
        <v>0</v>
      </c>
      <c r="R171" s="13">
        <v>0</v>
      </c>
      <c r="S171" s="13">
        <v>0</v>
      </c>
      <c r="T171" s="13">
        <v>0</v>
      </c>
      <c r="U171" s="31">
        <v>0</v>
      </c>
      <c r="V171" s="13">
        <v>0</v>
      </c>
      <c r="W171" s="13">
        <v>0</v>
      </c>
      <c r="X171" s="31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31">
        <v>0</v>
      </c>
      <c r="AE171" s="13">
        <v>0</v>
      </c>
      <c r="AF171" s="13">
        <v>0</v>
      </c>
      <c r="AG171" s="32">
        <v>0</v>
      </c>
      <c r="AH171" s="26">
        <v>0</v>
      </c>
      <c r="AI171" s="33">
        <v>0</v>
      </c>
      <c r="AK171" s="21">
        <v>0</v>
      </c>
      <c r="AM171" s="21">
        <v>0</v>
      </c>
      <c r="AN171" s="21">
        <v>0</v>
      </c>
    </row>
    <row r="172" spans="1:40" s="21" customFormat="1" ht="15">
      <c r="A172" s="27" t="str">
        <f>'Economy Names'!H168</f>
        <v>Trinidad and Tobago</v>
      </c>
      <c r="B172" s="30">
        <v>0</v>
      </c>
      <c r="C172" s="30">
        <v>0</v>
      </c>
      <c r="D172" s="30">
        <v>0</v>
      </c>
      <c r="E172" s="30">
        <v>0</v>
      </c>
      <c r="F172" s="31">
        <v>0</v>
      </c>
      <c r="G172" s="13">
        <v>0</v>
      </c>
      <c r="H172" s="13">
        <v>0</v>
      </c>
      <c r="I172" s="31">
        <v>0</v>
      </c>
      <c r="J172" s="13">
        <v>0</v>
      </c>
      <c r="K172" s="13">
        <v>0</v>
      </c>
      <c r="L172" s="31">
        <v>0</v>
      </c>
      <c r="M172" s="13">
        <v>-6</v>
      </c>
      <c r="N172" s="13">
        <v>0</v>
      </c>
      <c r="O172" s="13">
        <v>0</v>
      </c>
      <c r="P172" s="13">
        <v>0</v>
      </c>
      <c r="Q172" s="31">
        <v>0</v>
      </c>
      <c r="R172" s="13">
        <v>0</v>
      </c>
      <c r="S172" s="13">
        <v>0</v>
      </c>
      <c r="T172" s="13">
        <v>0</v>
      </c>
      <c r="U172" s="31">
        <v>0</v>
      </c>
      <c r="V172" s="13">
        <v>0</v>
      </c>
      <c r="W172" s="13">
        <v>0</v>
      </c>
      <c r="X172" s="31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31">
        <v>0</v>
      </c>
      <c r="AE172" s="13">
        <v>0</v>
      </c>
      <c r="AF172" s="13">
        <v>0</v>
      </c>
      <c r="AG172" s="32" t="e">
        <v>#VALUE!</v>
      </c>
      <c r="AH172" s="26" t="e">
        <v>#VALUE!</v>
      </c>
      <c r="AI172" s="74">
        <v>16.719899638916925</v>
      </c>
      <c r="AK172" s="21">
        <v>0</v>
      </c>
      <c r="AM172" s="21">
        <v>0</v>
      </c>
      <c r="AN172" s="21">
        <v>1</v>
      </c>
    </row>
    <row r="173" spans="1:40" s="21" customFormat="1" ht="15">
      <c r="A173" s="27" t="str">
        <f>'Economy Names'!H169</f>
        <v>Tunisia</v>
      </c>
      <c r="B173" s="30">
        <v>0</v>
      </c>
      <c r="C173" s="30">
        <v>0</v>
      </c>
      <c r="D173" s="30">
        <v>0</v>
      </c>
      <c r="E173" s="30">
        <v>0</v>
      </c>
      <c r="F173" s="31">
        <v>0</v>
      </c>
      <c r="G173" s="13">
        <v>0</v>
      </c>
      <c r="H173" s="13">
        <v>0</v>
      </c>
      <c r="I173" s="31">
        <v>0</v>
      </c>
      <c r="J173" s="13">
        <v>0</v>
      </c>
      <c r="K173" s="13">
        <v>0</v>
      </c>
      <c r="L173" s="31">
        <v>0</v>
      </c>
      <c r="M173" s="13">
        <v>0</v>
      </c>
      <c r="N173" s="13">
        <v>0</v>
      </c>
      <c r="O173" s="13">
        <v>0</v>
      </c>
      <c r="P173" s="13">
        <v>0</v>
      </c>
      <c r="Q173" s="31">
        <v>0</v>
      </c>
      <c r="R173" s="13">
        <v>2</v>
      </c>
      <c r="S173" s="13">
        <v>0</v>
      </c>
      <c r="T173" s="13">
        <v>0.666666666666667</v>
      </c>
      <c r="U173" s="31">
        <v>0</v>
      </c>
      <c r="V173" s="13">
        <v>0</v>
      </c>
      <c r="W173" s="13">
        <v>0</v>
      </c>
      <c r="X173" s="31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31">
        <v>0</v>
      </c>
      <c r="AE173" s="13">
        <v>0</v>
      </c>
      <c r="AF173" s="13">
        <v>0</v>
      </c>
      <c r="AG173" s="32">
        <v>0</v>
      </c>
      <c r="AH173" s="26">
        <v>0</v>
      </c>
      <c r="AI173" s="33">
        <v>0</v>
      </c>
      <c r="AK173" s="21">
        <v>0</v>
      </c>
      <c r="AM173" s="21">
        <v>0</v>
      </c>
      <c r="AN173" s="21">
        <v>0</v>
      </c>
    </row>
    <row r="174" spans="1:40" s="21" customFormat="1" ht="15">
      <c r="A174" s="27" t="str">
        <f>'Economy Names'!H170</f>
        <v>Turkey</v>
      </c>
      <c r="B174" s="30">
        <v>0</v>
      </c>
      <c r="C174" s="30">
        <v>0</v>
      </c>
      <c r="D174" s="30">
        <v>0</v>
      </c>
      <c r="E174" s="30">
        <v>0</v>
      </c>
      <c r="F174" s="31">
        <v>0</v>
      </c>
      <c r="G174" s="13">
        <v>0</v>
      </c>
      <c r="H174" s="13">
        <v>0</v>
      </c>
      <c r="I174" s="31">
        <v>0</v>
      </c>
      <c r="J174" s="13">
        <v>0</v>
      </c>
      <c r="K174" s="13">
        <v>0</v>
      </c>
      <c r="L174" s="31">
        <v>0</v>
      </c>
      <c r="M174" s="13">
        <v>0</v>
      </c>
      <c r="N174" s="13">
        <v>0</v>
      </c>
      <c r="O174" s="13">
        <v>0</v>
      </c>
      <c r="P174" s="13">
        <v>0</v>
      </c>
      <c r="Q174" s="31">
        <v>0</v>
      </c>
      <c r="R174" s="13">
        <v>0</v>
      </c>
      <c r="S174" s="13">
        <v>0</v>
      </c>
      <c r="T174" s="13">
        <v>0</v>
      </c>
      <c r="U174" s="31">
        <v>0</v>
      </c>
      <c r="V174" s="13">
        <v>0</v>
      </c>
      <c r="W174" s="13">
        <v>0</v>
      </c>
      <c r="X174" s="31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31">
        <v>1</v>
      </c>
      <c r="AE174" s="13">
        <v>0</v>
      </c>
      <c r="AF174" s="13">
        <v>9.099999999999998</v>
      </c>
      <c r="AG174" s="32">
        <v>0</v>
      </c>
      <c r="AH174" s="26">
        <v>0</v>
      </c>
      <c r="AI174" s="33">
        <v>0</v>
      </c>
      <c r="AK174" s="21">
        <v>0</v>
      </c>
      <c r="AM174" s="21">
        <v>0</v>
      </c>
      <c r="AN174" s="21">
        <v>0</v>
      </c>
    </row>
    <row r="175" spans="1:40" s="21" customFormat="1" ht="15">
      <c r="A175" s="27" t="str">
        <f>'Economy Names'!H171</f>
        <v>Uganda</v>
      </c>
      <c r="B175" s="30">
        <v>0</v>
      </c>
      <c r="C175" s="30">
        <v>0</v>
      </c>
      <c r="D175" s="30">
        <v>0</v>
      </c>
      <c r="E175" s="30">
        <v>0</v>
      </c>
      <c r="F175" s="31">
        <v>0</v>
      </c>
      <c r="G175" s="13">
        <v>0</v>
      </c>
      <c r="H175" s="13">
        <v>0</v>
      </c>
      <c r="I175" s="31">
        <v>0</v>
      </c>
      <c r="J175" s="13">
        <v>0</v>
      </c>
      <c r="K175" s="13">
        <v>0</v>
      </c>
      <c r="L175" s="31">
        <v>0</v>
      </c>
      <c r="M175" s="13">
        <v>0</v>
      </c>
      <c r="N175" s="13">
        <v>0</v>
      </c>
      <c r="O175" s="13">
        <v>0</v>
      </c>
      <c r="P175" s="13">
        <v>0</v>
      </c>
      <c r="Q175" s="31">
        <v>0</v>
      </c>
      <c r="R175" s="13">
        <v>0</v>
      </c>
      <c r="S175" s="13">
        <v>0</v>
      </c>
      <c r="T175" s="13">
        <v>0</v>
      </c>
      <c r="U175" s="31">
        <v>0</v>
      </c>
      <c r="V175" s="13">
        <v>0</v>
      </c>
      <c r="W175" s="13">
        <v>0</v>
      </c>
      <c r="X175" s="31">
        <v>1</v>
      </c>
      <c r="Y175" s="13">
        <v>0</v>
      </c>
      <c r="Z175" s="13">
        <v>0</v>
      </c>
      <c r="AA175" s="13">
        <v>1</v>
      </c>
      <c r="AB175" s="13">
        <v>0</v>
      </c>
      <c r="AC175" s="13">
        <v>0</v>
      </c>
      <c r="AD175" s="31">
        <v>0</v>
      </c>
      <c r="AE175" s="13">
        <v>0</v>
      </c>
      <c r="AF175" s="13">
        <v>0</v>
      </c>
      <c r="AG175" s="32">
        <v>0</v>
      </c>
      <c r="AH175" s="26">
        <v>0</v>
      </c>
      <c r="AI175" s="33">
        <v>0</v>
      </c>
      <c r="AK175" s="21">
        <v>0</v>
      </c>
      <c r="AM175" s="21">
        <v>0</v>
      </c>
      <c r="AN175" s="21">
        <v>0</v>
      </c>
    </row>
    <row r="176" spans="1:40" s="21" customFormat="1" ht="15">
      <c r="A176" s="27" t="str">
        <f>'Economy Names'!H172</f>
        <v>Ukraine</v>
      </c>
      <c r="B176" s="30">
        <v>0</v>
      </c>
      <c r="C176" s="30">
        <v>0</v>
      </c>
      <c r="D176" s="30">
        <v>0</v>
      </c>
      <c r="E176" s="30">
        <v>0</v>
      </c>
      <c r="F176" s="31">
        <v>0</v>
      </c>
      <c r="G176" s="13">
        <v>0</v>
      </c>
      <c r="H176" s="13">
        <v>0</v>
      </c>
      <c r="I176" s="31">
        <v>0</v>
      </c>
      <c r="J176" s="13">
        <v>0</v>
      </c>
      <c r="K176" s="13">
        <v>0</v>
      </c>
      <c r="L176" s="31">
        <v>1</v>
      </c>
      <c r="M176" s="13">
        <v>0</v>
      </c>
      <c r="N176" s="13">
        <v>0</v>
      </c>
      <c r="O176" s="13">
        <v>0</v>
      </c>
      <c r="P176" s="13">
        <v>1</v>
      </c>
      <c r="Q176" s="31">
        <v>0</v>
      </c>
      <c r="R176" s="13">
        <v>0</v>
      </c>
      <c r="S176" s="13">
        <v>0</v>
      </c>
      <c r="T176" s="13">
        <v>0</v>
      </c>
      <c r="U176" s="31">
        <v>0</v>
      </c>
      <c r="V176" s="13">
        <v>0</v>
      </c>
      <c r="W176" s="13">
        <v>0</v>
      </c>
      <c r="X176" s="31">
        <v>0</v>
      </c>
      <c r="Y176" s="13">
        <v>-1</v>
      </c>
      <c r="Z176" s="13">
        <v>0</v>
      </c>
      <c r="AA176" s="13">
        <v>0</v>
      </c>
      <c r="AB176" s="13">
        <v>-3</v>
      </c>
      <c r="AC176" s="13">
        <v>0</v>
      </c>
      <c r="AD176" s="31">
        <v>0</v>
      </c>
      <c r="AE176" s="13">
        <v>0</v>
      </c>
      <c r="AF176" s="13">
        <v>0</v>
      </c>
      <c r="AG176" s="32">
        <v>0</v>
      </c>
      <c r="AH176" s="26">
        <v>0</v>
      </c>
      <c r="AI176" s="33">
        <v>0</v>
      </c>
      <c r="AK176" s="21">
        <v>0</v>
      </c>
      <c r="AM176" s="21">
        <v>0</v>
      </c>
      <c r="AN176" s="21">
        <v>0</v>
      </c>
    </row>
    <row r="177" spans="1:40" s="21" customFormat="1" ht="15">
      <c r="A177" s="27" t="str">
        <f>'Economy Names'!H173</f>
        <v>United Arab Emirates</v>
      </c>
      <c r="B177" s="30">
        <v>0</v>
      </c>
      <c r="C177" s="30">
        <v>0</v>
      </c>
      <c r="D177" s="30">
        <v>0</v>
      </c>
      <c r="E177" s="30">
        <v>0</v>
      </c>
      <c r="F177" s="31">
        <v>0</v>
      </c>
      <c r="G177" s="13">
        <v>0</v>
      </c>
      <c r="H177" s="13">
        <v>0</v>
      </c>
      <c r="I177" s="31">
        <v>0</v>
      </c>
      <c r="J177" s="13">
        <v>0</v>
      </c>
      <c r="K177" s="13">
        <v>0</v>
      </c>
      <c r="L177" s="31">
        <v>0</v>
      </c>
      <c r="M177" s="13">
        <v>0</v>
      </c>
      <c r="N177" s="13">
        <v>0</v>
      </c>
      <c r="O177" s="13">
        <v>0</v>
      </c>
      <c r="P177" s="13">
        <v>0</v>
      </c>
      <c r="Q177" s="31">
        <v>0</v>
      </c>
      <c r="R177" s="13">
        <v>0</v>
      </c>
      <c r="S177" s="13">
        <v>0</v>
      </c>
      <c r="T177" s="13">
        <v>0</v>
      </c>
      <c r="U177" s="31">
        <v>0</v>
      </c>
      <c r="V177" s="13">
        <v>0</v>
      </c>
      <c r="W177" s="13">
        <v>0</v>
      </c>
      <c r="X177" s="31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31">
        <v>0</v>
      </c>
      <c r="AE177" s="13">
        <v>0</v>
      </c>
      <c r="AF177" s="13">
        <v>0</v>
      </c>
      <c r="AG177" s="32">
        <v>0</v>
      </c>
      <c r="AH177" s="26">
        <v>0</v>
      </c>
      <c r="AI177" s="33">
        <v>0</v>
      </c>
      <c r="AK177" s="21">
        <v>0</v>
      </c>
      <c r="AM177" s="21">
        <v>0</v>
      </c>
      <c r="AN177" s="21">
        <v>0</v>
      </c>
    </row>
    <row r="178" spans="1:40" s="21" customFormat="1" ht="15">
      <c r="A178" s="27" t="str">
        <f>'Economy Names'!H174</f>
        <v>United Kingdom</v>
      </c>
      <c r="B178" s="30">
        <v>0</v>
      </c>
      <c r="C178" s="30">
        <v>0</v>
      </c>
      <c r="D178" s="30">
        <v>0</v>
      </c>
      <c r="E178" s="30">
        <v>0</v>
      </c>
      <c r="F178" s="31">
        <v>0</v>
      </c>
      <c r="G178" s="13">
        <v>0</v>
      </c>
      <c r="H178" s="13">
        <v>0</v>
      </c>
      <c r="I178" s="31">
        <v>4</v>
      </c>
      <c r="J178" s="13">
        <v>20.5</v>
      </c>
      <c r="K178" s="13">
        <v>0.6000000000000005</v>
      </c>
      <c r="L178" s="31">
        <v>0</v>
      </c>
      <c r="M178" s="13">
        <v>0</v>
      </c>
      <c r="N178" s="13">
        <v>0</v>
      </c>
      <c r="O178" s="72">
        <v>1</v>
      </c>
      <c r="P178" s="13">
        <v>1</v>
      </c>
      <c r="Q178" s="31">
        <v>0</v>
      </c>
      <c r="R178" s="13">
        <v>0</v>
      </c>
      <c r="S178" s="13">
        <v>0</v>
      </c>
      <c r="T178" s="13">
        <v>0</v>
      </c>
      <c r="U178" s="31">
        <v>0</v>
      </c>
      <c r="V178" s="13">
        <v>0</v>
      </c>
      <c r="W178" s="13">
        <v>0</v>
      </c>
      <c r="X178" s="31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31">
        <v>0</v>
      </c>
      <c r="AE178" s="13">
        <v>0</v>
      </c>
      <c r="AF178" s="13">
        <v>0</v>
      </c>
      <c r="AG178" s="32">
        <v>0</v>
      </c>
      <c r="AH178" s="26">
        <v>0</v>
      </c>
      <c r="AI178" s="33">
        <v>0</v>
      </c>
      <c r="AK178" s="21">
        <v>0</v>
      </c>
      <c r="AM178" s="21">
        <v>1</v>
      </c>
      <c r="AN178" s="21">
        <v>0</v>
      </c>
    </row>
    <row r="179" spans="1:40" s="21" customFormat="1" ht="15">
      <c r="A179" s="27" t="str">
        <f>'Economy Names'!H175</f>
        <v>United States</v>
      </c>
      <c r="B179" s="30">
        <v>0</v>
      </c>
      <c r="C179" s="30">
        <v>0</v>
      </c>
      <c r="D179" s="30">
        <v>0</v>
      </c>
      <c r="E179" s="30">
        <v>0</v>
      </c>
      <c r="F179" s="31">
        <v>0</v>
      </c>
      <c r="G179" s="13">
        <v>0</v>
      </c>
      <c r="H179" s="13">
        <v>0</v>
      </c>
      <c r="I179" s="31">
        <v>0</v>
      </c>
      <c r="J179" s="13">
        <v>0</v>
      </c>
      <c r="K179" s="13">
        <v>0</v>
      </c>
      <c r="L179" s="31">
        <v>0</v>
      </c>
      <c r="M179" s="13">
        <v>0</v>
      </c>
      <c r="N179" s="13">
        <v>0</v>
      </c>
      <c r="O179" s="72">
        <v>1</v>
      </c>
      <c r="P179" s="13">
        <v>1</v>
      </c>
      <c r="Q179" s="31">
        <v>0</v>
      </c>
      <c r="R179" s="13">
        <v>0</v>
      </c>
      <c r="S179" s="13">
        <v>0</v>
      </c>
      <c r="T179" s="13">
        <v>0</v>
      </c>
      <c r="U179" s="31">
        <v>0</v>
      </c>
      <c r="V179" s="13">
        <v>0</v>
      </c>
      <c r="W179" s="13">
        <v>0</v>
      </c>
      <c r="X179" s="31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31">
        <v>0</v>
      </c>
      <c r="AE179" s="13">
        <v>0</v>
      </c>
      <c r="AF179" s="13">
        <v>0</v>
      </c>
      <c r="AG179" s="32">
        <v>0</v>
      </c>
      <c r="AH179" s="26">
        <v>0</v>
      </c>
      <c r="AI179" s="33">
        <v>0</v>
      </c>
      <c r="AK179" s="21">
        <v>0</v>
      </c>
      <c r="AM179" s="21">
        <v>1</v>
      </c>
      <c r="AN179" s="21">
        <v>0</v>
      </c>
    </row>
    <row r="180" spans="1:40" s="21" customFormat="1" ht="15">
      <c r="A180" s="27" t="str">
        <f>'Economy Names'!H176</f>
        <v>Uruguay</v>
      </c>
      <c r="B180" s="30">
        <v>0</v>
      </c>
      <c r="C180" s="30">
        <v>0</v>
      </c>
      <c r="D180" s="30">
        <v>0</v>
      </c>
      <c r="E180" s="30">
        <v>0</v>
      </c>
      <c r="F180" s="31">
        <v>0</v>
      </c>
      <c r="G180" s="13">
        <v>0</v>
      </c>
      <c r="H180" s="13">
        <v>0</v>
      </c>
      <c r="I180" s="31">
        <v>0</v>
      </c>
      <c r="J180" s="13">
        <v>0</v>
      </c>
      <c r="K180" s="13">
        <v>0</v>
      </c>
      <c r="L180" s="31">
        <v>0</v>
      </c>
      <c r="M180" s="13">
        <v>0</v>
      </c>
      <c r="N180" s="13">
        <v>0</v>
      </c>
      <c r="O180" s="72">
        <v>-1</v>
      </c>
      <c r="P180" s="13">
        <v>-1</v>
      </c>
      <c r="Q180" s="31">
        <v>0</v>
      </c>
      <c r="R180" s="13">
        <v>0</v>
      </c>
      <c r="S180" s="13">
        <v>0</v>
      </c>
      <c r="T180" s="13">
        <v>0</v>
      </c>
      <c r="U180" s="31">
        <v>0</v>
      </c>
      <c r="V180" s="13">
        <v>0</v>
      </c>
      <c r="W180" s="13">
        <v>0</v>
      </c>
      <c r="X180" s="31">
        <v>-1</v>
      </c>
      <c r="Y180" s="13">
        <v>0</v>
      </c>
      <c r="Z180" s="13">
        <v>0</v>
      </c>
      <c r="AA180" s="13">
        <v>-1</v>
      </c>
      <c r="AB180" s="13">
        <v>0</v>
      </c>
      <c r="AC180" s="13">
        <v>0</v>
      </c>
      <c r="AD180" s="31">
        <v>0</v>
      </c>
      <c r="AE180" s="13">
        <v>0</v>
      </c>
      <c r="AF180" s="13">
        <v>0</v>
      </c>
      <c r="AG180" s="32">
        <v>0</v>
      </c>
      <c r="AH180" s="26">
        <v>0</v>
      </c>
      <c r="AI180" s="33">
        <v>0</v>
      </c>
      <c r="AK180" s="21">
        <v>0</v>
      </c>
      <c r="AM180" s="21">
        <v>1</v>
      </c>
      <c r="AN180" s="21">
        <v>0</v>
      </c>
    </row>
    <row r="181" spans="1:40" s="21" customFormat="1" ht="15">
      <c r="A181" s="27" t="str">
        <f>'Economy Names'!H177</f>
        <v>Uzbekistan</v>
      </c>
      <c r="B181" s="30">
        <v>0</v>
      </c>
      <c r="C181" s="30">
        <v>0</v>
      </c>
      <c r="D181" s="30">
        <v>0</v>
      </c>
      <c r="E181" s="30">
        <v>0</v>
      </c>
      <c r="F181" s="31">
        <v>0</v>
      </c>
      <c r="G181" s="13">
        <v>0</v>
      </c>
      <c r="H181" s="13">
        <v>4.299999999999997</v>
      </c>
      <c r="I181" s="31">
        <v>0</v>
      </c>
      <c r="J181" s="13">
        <v>0</v>
      </c>
      <c r="K181" s="13">
        <v>0</v>
      </c>
      <c r="L181" s="31">
        <v>0</v>
      </c>
      <c r="M181" s="13">
        <v>0</v>
      </c>
      <c r="N181" s="13">
        <v>0</v>
      </c>
      <c r="O181" s="13">
        <v>0</v>
      </c>
      <c r="P181" s="13">
        <v>0</v>
      </c>
      <c r="Q181" s="31">
        <v>0</v>
      </c>
      <c r="R181" s="13">
        <v>0</v>
      </c>
      <c r="S181" s="13">
        <v>0</v>
      </c>
      <c r="T181" s="13">
        <v>0</v>
      </c>
      <c r="U181" s="31">
        <v>-3</v>
      </c>
      <c r="V181" s="13">
        <v>0</v>
      </c>
      <c r="W181" s="13">
        <v>0</v>
      </c>
      <c r="X181" s="31">
        <v>3</v>
      </c>
      <c r="Y181" s="13">
        <v>0</v>
      </c>
      <c r="Z181" s="13">
        <v>0</v>
      </c>
      <c r="AA181" s="13">
        <v>2</v>
      </c>
      <c r="AB181" s="13">
        <v>0</v>
      </c>
      <c r="AC181" s="13">
        <v>0</v>
      </c>
      <c r="AD181" s="31">
        <v>0</v>
      </c>
      <c r="AE181" s="13">
        <v>0</v>
      </c>
      <c r="AF181" s="13">
        <v>0</v>
      </c>
      <c r="AG181" s="32">
        <v>0</v>
      </c>
      <c r="AH181" s="26">
        <v>0</v>
      </c>
      <c r="AI181" s="33">
        <v>0</v>
      </c>
      <c r="AK181" s="21">
        <v>0</v>
      </c>
      <c r="AM181" s="21">
        <v>0</v>
      </c>
      <c r="AN181" s="21">
        <v>0</v>
      </c>
    </row>
    <row r="182" spans="1:40" s="21" customFormat="1" ht="15">
      <c r="A182" s="27" t="str">
        <f>'Economy Names'!H178</f>
        <v>Vanuatu</v>
      </c>
      <c r="B182" s="30">
        <v>0</v>
      </c>
      <c r="C182" s="30">
        <v>8</v>
      </c>
      <c r="D182" s="30">
        <v>10.300000000000004</v>
      </c>
      <c r="E182" s="30">
        <v>0</v>
      </c>
      <c r="F182" s="31">
        <v>0</v>
      </c>
      <c r="G182" s="13">
        <v>0</v>
      </c>
      <c r="H182" s="13">
        <v>0</v>
      </c>
      <c r="I182" s="31">
        <v>2</v>
      </c>
      <c r="J182" s="13">
        <v>20</v>
      </c>
      <c r="K182" s="13">
        <v>0</v>
      </c>
      <c r="L182" s="31">
        <v>0</v>
      </c>
      <c r="M182" s="13">
        <v>0</v>
      </c>
      <c r="N182" s="13">
        <v>0</v>
      </c>
      <c r="O182" s="13">
        <v>0</v>
      </c>
      <c r="P182" s="13">
        <v>0</v>
      </c>
      <c r="Q182" s="31">
        <v>0</v>
      </c>
      <c r="R182" s="13">
        <v>0</v>
      </c>
      <c r="S182" s="13">
        <v>0</v>
      </c>
      <c r="T182" s="13">
        <v>0</v>
      </c>
      <c r="U182" s="31">
        <v>0</v>
      </c>
      <c r="V182" s="13">
        <v>0</v>
      </c>
      <c r="W182" s="13">
        <v>0</v>
      </c>
      <c r="X182" s="31">
        <v>0</v>
      </c>
      <c r="Y182" s="13">
        <v>0</v>
      </c>
      <c r="Z182" s="13">
        <v>-25</v>
      </c>
      <c r="AA182" s="13">
        <v>-1</v>
      </c>
      <c r="AB182" s="13">
        <v>0</v>
      </c>
      <c r="AC182" s="13">
        <v>-55</v>
      </c>
      <c r="AD182" s="31">
        <v>0</v>
      </c>
      <c r="AE182" s="13">
        <v>0</v>
      </c>
      <c r="AF182" s="13">
        <v>-18.700000000000003</v>
      </c>
      <c r="AG182" s="32">
        <v>0</v>
      </c>
      <c r="AH182" s="26">
        <v>0</v>
      </c>
      <c r="AI182" s="33">
        <v>0</v>
      </c>
      <c r="AK182" s="21">
        <v>0</v>
      </c>
      <c r="AM182" s="21">
        <v>1</v>
      </c>
      <c r="AN182" s="21">
        <v>0</v>
      </c>
    </row>
    <row r="183" spans="1:40" s="21" customFormat="1" ht="15">
      <c r="A183" s="27" t="str">
        <f>'Economy Names'!H179</f>
        <v>Venezuela, RB</v>
      </c>
      <c r="B183" s="30">
        <v>0</v>
      </c>
      <c r="C183" s="30">
        <v>0</v>
      </c>
      <c r="D183" s="30">
        <v>0</v>
      </c>
      <c r="E183" s="30">
        <v>0</v>
      </c>
      <c r="F183" s="31">
        <v>0</v>
      </c>
      <c r="G183" s="13">
        <v>0</v>
      </c>
      <c r="H183" s="13">
        <v>0</v>
      </c>
      <c r="I183" s="31">
        <v>0</v>
      </c>
      <c r="J183" s="13">
        <v>-9</v>
      </c>
      <c r="K183" s="13">
        <v>0</v>
      </c>
      <c r="L183" s="31">
        <v>0</v>
      </c>
      <c r="M183" s="13">
        <v>0</v>
      </c>
      <c r="N183" s="13">
        <v>0</v>
      </c>
      <c r="O183" s="72">
        <v>-1</v>
      </c>
      <c r="P183" s="13">
        <v>-1</v>
      </c>
      <c r="Q183" s="31">
        <v>0</v>
      </c>
      <c r="R183" s="13">
        <v>0</v>
      </c>
      <c r="S183" s="13">
        <v>0</v>
      </c>
      <c r="T183" s="13">
        <v>0</v>
      </c>
      <c r="U183" s="31">
        <v>0</v>
      </c>
      <c r="V183" s="13">
        <v>0</v>
      </c>
      <c r="W183" s="13">
        <v>0</v>
      </c>
      <c r="X183" s="31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31">
        <v>1</v>
      </c>
      <c r="AE183" s="13">
        <v>0</v>
      </c>
      <c r="AF183" s="13">
        <v>0</v>
      </c>
      <c r="AG183" s="32">
        <v>0</v>
      </c>
      <c r="AH183" s="26">
        <v>0</v>
      </c>
      <c r="AI183" s="33">
        <v>0</v>
      </c>
      <c r="AK183" s="21">
        <v>0</v>
      </c>
      <c r="AM183" s="21">
        <v>1</v>
      </c>
      <c r="AN183" s="21">
        <v>0</v>
      </c>
    </row>
    <row r="184" spans="1:40" s="21" customFormat="1" ht="15">
      <c r="A184" s="27" t="str">
        <f>'Economy Names'!H180</f>
        <v>Vietnam</v>
      </c>
      <c r="B184" s="30">
        <v>0</v>
      </c>
      <c r="C184" s="30">
        <v>0</v>
      </c>
      <c r="D184" s="30">
        <v>0</v>
      </c>
      <c r="E184" s="30">
        <v>0</v>
      </c>
      <c r="F184" s="31">
        <v>0</v>
      </c>
      <c r="G184" s="13">
        <v>0</v>
      </c>
      <c r="H184" s="13">
        <v>0</v>
      </c>
      <c r="I184" s="31">
        <v>0</v>
      </c>
      <c r="J184" s="13">
        <v>0</v>
      </c>
      <c r="K184" s="13">
        <v>0</v>
      </c>
      <c r="L184" s="31">
        <v>0</v>
      </c>
      <c r="M184" s="13">
        <v>0</v>
      </c>
      <c r="N184" s="13">
        <v>0</v>
      </c>
      <c r="O184" s="13">
        <v>0</v>
      </c>
      <c r="P184" s="13">
        <v>0</v>
      </c>
      <c r="Q184" s="31">
        <v>0</v>
      </c>
      <c r="R184" s="13">
        <v>0</v>
      </c>
      <c r="S184" s="13">
        <v>0</v>
      </c>
      <c r="T184" s="13">
        <v>0</v>
      </c>
      <c r="U184" s="31">
        <v>0</v>
      </c>
      <c r="V184" s="13">
        <v>0</v>
      </c>
      <c r="W184" s="13">
        <v>0</v>
      </c>
      <c r="X184" s="31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31">
        <v>0</v>
      </c>
      <c r="AE184" s="13">
        <v>0</v>
      </c>
      <c r="AF184" s="13">
        <v>0</v>
      </c>
      <c r="AG184" s="32">
        <v>0</v>
      </c>
      <c r="AH184" s="26">
        <v>0</v>
      </c>
      <c r="AI184" s="33">
        <v>0</v>
      </c>
      <c r="AK184" s="21">
        <v>0</v>
      </c>
      <c r="AM184" s="21">
        <v>0</v>
      </c>
      <c r="AN184" s="21">
        <v>0</v>
      </c>
    </row>
    <row r="185" spans="1:40" s="21" customFormat="1" ht="15">
      <c r="A185" s="27" t="str">
        <f>'Economy Names'!H181</f>
        <v>West Bank and Gaza</v>
      </c>
      <c r="B185" s="30">
        <v>0</v>
      </c>
      <c r="C185" s="30">
        <v>0</v>
      </c>
      <c r="D185" s="30">
        <v>0</v>
      </c>
      <c r="E185" s="30">
        <v>4.299999999999983</v>
      </c>
      <c r="F185" s="31">
        <v>0</v>
      </c>
      <c r="G185" s="13">
        <v>0</v>
      </c>
      <c r="H185" s="13">
        <v>0</v>
      </c>
      <c r="I185" s="31">
        <v>0</v>
      </c>
      <c r="J185" s="13">
        <v>0</v>
      </c>
      <c r="K185" s="13">
        <v>0</v>
      </c>
      <c r="L185" s="31">
        <v>0</v>
      </c>
      <c r="M185" s="13">
        <v>0</v>
      </c>
      <c r="N185" s="13">
        <v>0</v>
      </c>
      <c r="O185" s="72">
        <v>1</v>
      </c>
      <c r="P185" s="13">
        <v>1</v>
      </c>
      <c r="Q185" s="31">
        <v>0</v>
      </c>
      <c r="R185" s="13">
        <v>0</v>
      </c>
      <c r="S185" s="13">
        <v>0</v>
      </c>
      <c r="T185" s="13">
        <v>0</v>
      </c>
      <c r="U185" s="31">
        <v>0</v>
      </c>
      <c r="V185" s="13">
        <v>0</v>
      </c>
      <c r="W185" s="13">
        <v>0</v>
      </c>
      <c r="X185" s="31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31">
        <v>0</v>
      </c>
      <c r="AE185" s="13">
        <v>0</v>
      </c>
      <c r="AF185" s="13">
        <v>0</v>
      </c>
      <c r="AG185" s="32">
        <v>0</v>
      </c>
      <c r="AH185" s="26">
        <v>0</v>
      </c>
      <c r="AI185" s="33">
        <v>0</v>
      </c>
      <c r="AK185" s="21">
        <v>0</v>
      </c>
      <c r="AM185" s="21">
        <v>1</v>
      </c>
      <c r="AN185" s="21">
        <v>0</v>
      </c>
    </row>
    <row r="186" spans="1:40" s="21" customFormat="1" ht="15">
      <c r="A186" s="27" t="str">
        <f>'Economy Names'!H182</f>
        <v>Yemen, Rep.</v>
      </c>
      <c r="B186" s="30">
        <v>0</v>
      </c>
      <c r="C186" s="30">
        <v>0</v>
      </c>
      <c r="D186" s="30">
        <v>0</v>
      </c>
      <c r="E186" s="30">
        <v>0</v>
      </c>
      <c r="F186" s="31">
        <v>0</v>
      </c>
      <c r="G186" s="13">
        <v>0</v>
      </c>
      <c r="H186" s="13">
        <v>0</v>
      </c>
      <c r="I186" s="31">
        <v>0</v>
      </c>
      <c r="J186" s="13">
        <v>0</v>
      </c>
      <c r="K186" s="13">
        <v>0</v>
      </c>
      <c r="L186" s="31">
        <v>0</v>
      </c>
      <c r="M186" s="13">
        <v>0</v>
      </c>
      <c r="N186" s="13">
        <v>0</v>
      </c>
      <c r="O186" s="72">
        <v>1</v>
      </c>
      <c r="P186" s="13">
        <v>1</v>
      </c>
      <c r="Q186" s="31">
        <v>0</v>
      </c>
      <c r="R186" s="13">
        <v>0</v>
      </c>
      <c r="S186" s="13">
        <v>0</v>
      </c>
      <c r="T186" s="13">
        <v>0</v>
      </c>
      <c r="U186" s="31">
        <v>0</v>
      </c>
      <c r="V186" s="13">
        <v>0</v>
      </c>
      <c r="W186" s="13">
        <v>0</v>
      </c>
      <c r="X186" s="31">
        <v>0</v>
      </c>
      <c r="Y186" s="13">
        <v>0</v>
      </c>
      <c r="Z186" s="13">
        <v>-239</v>
      </c>
      <c r="AA186" s="13">
        <v>0</v>
      </c>
      <c r="AB186" s="13">
        <v>0</v>
      </c>
      <c r="AC186" s="13">
        <v>0</v>
      </c>
      <c r="AD186" s="31">
        <v>0</v>
      </c>
      <c r="AE186" s="13">
        <v>0</v>
      </c>
      <c r="AF186" s="13">
        <v>0</v>
      </c>
      <c r="AG186" s="32">
        <v>0</v>
      </c>
      <c r="AH186" s="26">
        <v>0</v>
      </c>
      <c r="AI186" s="33">
        <v>0</v>
      </c>
      <c r="AK186" s="21">
        <v>0</v>
      </c>
      <c r="AM186" s="21">
        <v>1</v>
      </c>
      <c r="AN186" s="21">
        <v>0</v>
      </c>
    </row>
    <row r="187" spans="1:40" s="21" customFormat="1" ht="15">
      <c r="A187" s="27" t="str">
        <f>'Economy Names'!H183</f>
        <v>Zambia</v>
      </c>
      <c r="B187" s="30">
        <v>0</v>
      </c>
      <c r="C187" s="30">
        <v>0</v>
      </c>
      <c r="D187" s="30">
        <v>0</v>
      </c>
      <c r="E187" s="30">
        <v>0</v>
      </c>
      <c r="F187" s="31">
        <v>0</v>
      </c>
      <c r="G187" s="13">
        <v>0</v>
      </c>
      <c r="H187" s="13">
        <v>26.600000000000364</v>
      </c>
      <c r="I187" s="31">
        <v>0</v>
      </c>
      <c r="J187" s="13">
        <v>0</v>
      </c>
      <c r="K187" s="13">
        <v>0</v>
      </c>
      <c r="L187" s="31">
        <v>0</v>
      </c>
      <c r="M187" s="13">
        <v>0</v>
      </c>
      <c r="N187" s="13">
        <v>0</v>
      </c>
      <c r="O187" s="13">
        <v>0</v>
      </c>
      <c r="P187" s="13">
        <v>0</v>
      </c>
      <c r="Q187" s="31">
        <v>0</v>
      </c>
      <c r="R187" s="13">
        <v>0</v>
      </c>
      <c r="S187" s="13">
        <v>0</v>
      </c>
      <c r="T187" s="13">
        <v>0</v>
      </c>
      <c r="U187" s="31">
        <v>0</v>
      </c>
      <c r="V187" s="13">
        <v>0</v>
      </c>
      <c r="W187" s="13">
        <v>0</v>
      </c>
      <c r="X187" s="31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31">
        <v>0</v>
      </c>
      <c r="AE187" s="13">
        <v>0</v>
      </c>
      <c r="AF187" s="13">
        <v>0</v>
      </c>
      <c r="AG187" s="32">
        <v>0</v>
      </c>
      <c r="AH187" s="26">
        <v>0</v>
      </c>
      <c r="AI187" s="33">
        <v>0</v>
      </c>
      <c r="AK187" s="21">
        <v>0</v>
      </c>
      <c r="AM187" s="21">
        <v>0</v>
      </c>
      <c r="AN187" s="21">
        <v>0</v>
      </c>
    </row>
    <row r="188" spans="1:40" s="21" customFormat="1" ht="15">
      <c r="A188" s="27" t="str">
        <f>'Economy Names'!H184</f>
        <v>Zimbabwe</v>
      </c>
      <c r="B188" s="54">
        <v>0</v>
      </c>
      <c r="C188" s="54">
        <v>0</v>
      </c>
      <c r="D188" s="54">
        <v>0</v>
      </c>
      <c r="E188" s="54">
        <v>0</v>
      </c>
      <c r="F188" s="55">
        <v>0</v>
      </c>
      <c r="G188" s="56">
        <v>0</v>
      </c>
      <c r="H188" s="56">
        <v>0</v>
      </c>
      <c r="I188" s="55">
        <v>0</v>
      </c>
      <c r="J188" s="56">
        <v>0</v>
      </c>
      <c r="K188" s="56">
        <v>0</v>
      </c>
      <c r="L188" s="55">
        <v>0</v>
      </c>
      <c r="M188" s="56">
        <v>0</v>
      </c>
      <c r="N188" s="56">
        <v>0</v>
      </c>
      <c r="O188" s="73">
        <v>1</v>
      </c>
      <c r="P188" s="56">
        <v>1</v>
      </c>
      <c r="Q188" s="55">
        <v>0</v>
      </c>
      <c r="R188" s="56">
        <v>0</v>
      </c>
      <c r="S188" s="56">
        <v>0</v>
      </c>
      <c r="T188" s="56">
        <v>0</v>
      </c>
      <c r="U188" s="55">
        <v>0</v>
      </c>
      <c r="V188" s="56">
        <v>0</v>
      </c>
      <c r="W188" s="56">
        <v>0</v>
      </c>
      <c r="X188" s="55">
        <v>1</v>
      </c>
      <c r="Y188" s="56">
        <v>0</v>
      </c>
      <c r="Z188" s="56">
        <v>0</v>
      </c>
      <c r="AA188" s="56">
        <v>0</v>
      </c>
      <c r="AB188" s="56">
        <v>0</v>
      </c>
      <c r="AC188" s="56">
        <v>0</v>
      </c>
      <c r="AD188" s="55">
        <v>0</v>
      </c>
      <c r="AE188" s="56">
        <v>0</v>
      </c>
      <c r="AF188" s="56">
        <v>0</v>
      </c>
      <c r="AG188" s="57">
        <v>0</v>
      </c>
      <c r="AH188" s="58">
        <v>0</v>
      </c>
      <c r="AI188" s="59">
        <v>0</v>
      </c>
      <c r="AK188" s="21">
        <v>0</v>
      </c>
      <c r="AM188" s="21">
        <v>1</v>
      </c>
      <c r="AN188" s="21">
        <v>0</v>
      </c>
    </row>
    <row r="189" ht="15"/>
    <row r="190" spans="10:11" ht="15">
      <c r="J190" s="13"/>
      <c r="K190" s="13"/>
    </row>
    <row r="191" spans="1:67" s="62" customFormat="1" ht="26.25" customHeight="1">
      <c r="A191" s="62" t="s">
        <v>218</v>
      </c>
      <c r="B191" s="69">
        <f>+COUNTIF(B6:B188,"&lt;&gt;0")</f>
        <v>14</v>
      </c>
      <c r="C191" s="69">
        <f aca="true" t="shared" si="0" ref="C191:AI191">+COUNTIF(C6:C188,"&lt;&gt;0")</f>
        <v>18</v>
      </c>
      <c r="D191" s="69">
        <f t="shared" si="0"/>
        <v>21</v>
      </c>
      <c r="E191" s="69">
        <f t="shared" si="0"/>
        <v>5</v>
      </c>
      <c r="F191" s="69">
        <f t="shared" si="0"/>
        <v>8</v>
      </c>
      <c r="G191" s="69">
        <f t="shared" si="0"/>
        <v>21</v>
      </c>
      <c r="H191" s="69">
        <f t="shared" si="0"/>
        <v>17</v>
      </c>
      <c r="I191" s="69">
        <f t="shared" si="0"/>
        <v>16</v>
      </c>
      <c r="J191" s="69">
        <f t="shared" si="0"/>
        <v>23</v>
      </c>
      <c r="K191" s="69">
        <f t="shared" si="0"/>
        <v>16</v>
      </c>
      <c r="L191" s="69">
        <f t="shared" si="0"/>
        <v>12</v>
      </c>
      <c r="M191" s="69">
        <f t="shared" si="0"/>
        <v>2</v>
      </c>
      <c r="N191" s="69">
        <f t="shared" si="0"/>
        <v>7</v>
      </c>
      <c r="O191" s="69">
        <f t="shared" si="0"/>
        <v>39</v>
      </c>
      <c r="P191" s="69">
        <f t="shared" si="0"/>
        <v>47</v>
      </c>
      <c r="Q191" s="69">
        <f t="shared" si="0"/>
        <v>2</v>
      </c>
      <c r="R191" s="69">
        <f t="shared" si="0"/>
        <v>2</v>
      </c>
      <c r="S191" s="69">
        <f t="shared" si="0"/>
        <v>4</v>
      </c>
      <c r="T191" s="69">
        <f t="shared" si="0"/>
        <v>6</v>
      </c>
      <c r="U191" s="69">
        <f t="shared" si="0"/>
        <v>30</v>
      </c>
      <c r="V191" s="69">
        <f t="shared" si="0"/>
        <v>3</v>
      </c>
      <c r="W191" s="69">
        <f t="shared" si="0"/>
        <v>31</v>
      </c>
      <c r="X191" s="69">
        <f t="shared" si="0"/>
        <v>49</v>
      </c>
      <c r="Y191" s="69">
        <f t="shared" si="0"/>
        <v>13</v>
      </c>
      <c r="Z191" s="69">
        <f t="shared" si="0"/>
        <v>23</v>
      </c>
      <c r="AA191" s="69">
        <f t="shared" si="0"/>
        <v>43</v>
      </c>
      <c r="AB191" s="69">
        <f t="shared" si="0"/>
        <v>17</v>
      </c>
      <c r="AC191" s="69">
        <f t="shared" si="0"/>
        <v>24</v>
      </c>
      <c r="AD191" s="69">
        <f t="shared" si="0"/>
        <v>23</v>
      </c>
      <c r="AE191" s="69">
        <f t="shared" si="0"/>
        <v>8</v>
      </c>
      <c r="AF191" s="69">
        <f t="shared" si="0"/>
        <v>8</v>
      </c>
      <c r="AG191" s="69">
        <f t="shared" si="0"/>
        <v>15</v>
      </c>
      <c r="AH191" s="69">
        <f t="shared" si="0"/>
        <v>13</v>
      </c>
      <c r="AI191" s="69">
        <f t="shared" si="0"/>
        <v>15</v>
      </c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</row>
    <row r="192" spans="1:82" s="67" customFormat="1" ht="45">
      <c r="A192" s="64" t="s">
        <v>236</v>
      </c>
      <c r="B192" s="70">
        <f>+B191</f>
        <v>14</v>
      </c>
      <c r="C192" s="70">
        <f>+C191</f>
        <v>18</v>
      </c>
      <c r="D192" s="70">
        <f>D191-_xlfn.COUNTIFS($AK$6:$AK$188,"=1",D6:D188,"&lt;&gt;0")</f>
        <v>18</v>
      </c>
      <c r="E192" s="70">
        <f>E191-_xlfn.COUNTIFS($AK$6:$AK$188,"=1",E6:E188,"&lt;&gt;0")</f>
        <v>2</v>
      </c>
      <c r="F192" s="70">
        <f>+F191</f>
        <v>8</v>
      </c>
      <c r="G192" s="70">
        <f>+G191</f>
        <v>21</v>
      </c>
      <c r="H192" s="70">
        <f>H191-_xlfn.COUNTIFS($AK$6:$AK$188,"=1",H6:H188,"&lt;&gt;0")</f>
        <v>14</v>
      </c>
      <c r="I192" s="70">
        <f>+I191</f>
        <v>16</v>
      </c>
      <c r="J192" s="70">
        <f>+J191-_xlfn.COUNTIFS($AL$6:$AL$188,"=1",J6:J188,"&lt;&gt;0")</f>
        <v>22</v>
      </c>
      <c r="K192" s="71">
        <f>K191-_xlfn.COUNTIFS($AK$6:$AK$188,"=1",K6:K188,"&lt;&gt;0")-_xlfn.COUNTIFS($AL$6:$AL$188,"=1",K6:K188,"&lt;&gt;0")</f>
        <v>13</v>
      </c>
      <c r="L192" s="70">
        <f>+L191</f>
        <v>12</v>
      </c>
      <c r="M192" s="70">
        <f>+M191</f>
        <v>2</v>
      </c>
      <c r="N192" s="70">
        <f>+N191</f>
        <v>7</v>
      </c>
      <c r="O192" s="71">
        <f>O191-_xlfn.COUNTIFS($AM$6:$AM$188,"=1",O6:O188,"&lt;&gt;0")</f>
        <v>6</v>
      </c>
      <c r="P192" s="70">
        <f>+P191</f>
        <v>47</v>
      </c>
      <c r="Q192" s="70">
        <f>+Q191</f>
        <v>2</v>
      </c>
      <c r="R192" s="70">
        <f>+R191</f>
        <v>2</v>
      </c>
      <c r="S192" s="70">
        <f>+S191</f>
        <v>4</v>
      </c>
      <c r="T192" s="70">
        <f>+T191</f>
        <v>6</v>
      </c>
      <c r="U192" s="70">
        <f>+U191</f>
        <v>30</v>
      </c>
      <c r="V192" s="70">
        <f>+V191</f>
        <v>3</v>
      </c>
      <c r="W192" s="70">
        <f>+W191</f>
        <v>31</v>
      </c>
      <c r="X192" s="70">
        <f>+X191</f>
        <v>49</v>
      </c>
      <c r="Y192" s="70">
        <f>+Y191</f>
        <v>13</v>
      </c>
      <c r="Z192" s="70">
        <f>+Z191</f>
        <v>23</v>
      </c>
      <c r="AA192" s="70">
        <f>+AA191</f>
        <v>43</v>
      </c>
      <c r="AB192" s="70">
        <f>+AB191</f>
        <v>17</v>
      </c>
      <c r="AC192" s="70">
        <f>+AC191</f>
        <v>24</v>
      </c>
      <c r="AD192" s="70">
        <f>+AD191</f>
        <v>23</v>
      </c>
      <c r="AE192" s="70">
        <f>+AE191</f>
        <v>8</v>
      </c>
      <c r="AF192" s="70">
        <f>+AF191</f>
        <v>8</v>
      </c>
      <c r="AG192" s="70">
        <f>+AG191</f>
        <v>15</v>
      </c>
      <c r="AH192" s="70">
        <f>+AH191</f>
        <v>13</v>
      </c>
      <c r="AI192" s="70">
        <f>+AI191-_xlfn.COUNTIFS($AN$6:$AN$188,"=1",AI6:AI188,"&lt;&gt;0")</f>
        <v>5</v>
      </c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S192" s="68" t="s">
        <v>230</v>
      </c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</row>
    <row r="193" ht="15"/>
    <row r="194" spans="1:4" ht="45">
      <c r="A194" s="17" t="s">
        <v>219</v>
      </c>
      <c r="B194" s="17" t="s">
        <v>222</v>
      </c>
      <c r="C194" s="17" t="s">
        <v>223</v>
      </c>
      <c r="D194" s="18" t="s">
        <v>224</v>
      </c>
    </row>
    <row r="195" spans="1:4" ht="15">
      <c r="A195" s="14" t="s">
        <v>0</v>
      </c>
      <c r="B195" s="37">
        <f>+SUM(B192:E192)</f>
        <v>52</v>
      </c>
      <c r="C195" s="14">
        <f>183*4</f>
        <v>732</v>
      </c>
      <c r="D195" s="19">
        <f aca="true" t="shared" si="1" ref="D195:D204">+B195/C195</f>
        <v>0.07103825136612021</v>
      </c>
    </row>
    <row r="196" spans="1:4" ht="15">
      <c r="A196" s="15" t="s">
        <v>220</v>
      </c>
      <c r="B196" s="38">
        <f>+SUM(F192:H192)</f>
        <v>43</v>
      </c>
      <c r="C196" s="15">
        <f>183*3</f>
        <v>549</v>
      </c>
      <c r="D196" s="20">
        <f t="shared" si="1"/>
        <v>0.07832422586520947</v>
      </c>
    </row>
    <row r="197" spans="1:4" ht="15">
      <c r="A197" s="15" t="s">
        <v>2</v>
      </c>
      <c r="B197" s="38">
        <f>+SUM(I192:K192)</f>
        <v>51</v>
      </c>
      <c r="C197" s="15">
        <f>3*183</f>
        <v>549</v>
      </c>
      <c r="D197" s="20">
        <f t="shared" si="1"/>
        <v>0.09289617486338798</v>
      </c>
    </row>
    <row r="198" spans="1:4" ht="15">
      <c r="A198" s="15" t="s">
        <v>235</v>
      </c>
      <c r="B198" s="38">
        <f>+L192</f>
        <v>12</v>
      </c>
      <c r="C198" s="15">
        <v>183</v>
      </c>
      <c r="D198" s="20">
        <f t="shared" si="1"/>
        <v>0.06557377049180328</v>
      </c>
    </row>
    <row r="199" spans="1:4" ht="15">
      <c r="A199" s="15" t="s">
        <v>216</v>
      </c>
      <c r="B199" s="38">
        <f>+O192</f>
        <v>6</v>
      </c>
      <c r="C199" s="15">
        <v>183</v>
      </c>
      <c r="D199" s="20">
        <f t="shared" si="1"/>
        <v>0.03278688524590164</v>
      </c>
    </row>
    <row r="200" spans="1:4" ht="15">
      <c r="A200" s="15" t="s">
        <v>4</v>
      </c>
      <c r="B200" s="38">
        <f>+SUM(Q192:S192)</f>
        <v>8</v>
      </c>
      <c r="C200" s="15">
        <f>3*183</f>
        <v>549</v>
      </c>
      <c r="D200" s="20">
        <f t="shared" si="1"/>
        <v>0.014571948998178506</v>
      </c>
    </row>
    <row r="201" spans="1:4" ht="15">
      <c r="A201" s="15" t="s">
        <v>5</v>
      </c>
      <c r="B201" s="38">
        <f>+SUM(U192:W192)</f>
        <v>64</v>
      </c>
      <c r="C201" s="15">
        <f>3*183</f>
        <v>549</v>
      </c>
      <c r="D201" s="20">
        <f t="shared" si="1"/>
        <v>0.11657559198542805</v>
      </c>
    </row>
    <row r="202" spans="1:4" ht="15">
      <c r="A202" s="15" t="s">
        <v>221</v>
      </c>
      <c r="B202" s="38">
        <f>+SUM(X192:AC192)</f>
        <v>169</v>
      </c>
      <c r="C202" s="15">
        <f>6*183</f>
        <v>1098</v>
      </c>
      <c r="D202" s="20">
        <f t="shared" si="1"/>
        <v>0.15391621129326047</v>
      </c>
    </row>
    <row r="203" spans="1:4" ht="15">
      <c r="A203" s="15" t="s">
        <v>7</v>
      </c>
      <c r="B203" s="38">
        <f>+SUM(AD192:AF192)</f>
        <v>39</v>
      </c>
      <c r="C203" s="15">
        <f>3*183</f>
        <v>549</v>
      </c>
      <c r="D203" s="20">
        <f t="shared" si="1"/>
        <v>0.07103825136612021</v>
      </c>
    </row>
    <row r="204" spans="1:4" ht="15">
      <c r="A204" s="15" t="s">
        <v>229</v>
      </c>
      <c r="B204" s="38">
        <f>+SUM(AI192)</f>
        <v>5</v>
      </c>
      <c r="C204" s="15">
        <f>183</f>
        <v>183</v>
      </c>
      <c r="D204" s="20">
        <f t="shared" si="1"/>
        <v>0.0273224043715847</v>
      </c>
    </row>
    <row r="205" spans="1:4" ht="15">
      <c r="A205" s="16" t="s">
        <v>217</v>
      </c>
      <c r="B205" s="16">
        <f>+SUM(B195:B204)</f>
        <v>449</v>
      </c>
      <c r="C205" s="16">
        <f>+SUM(C195:C204)</f>
        <v>5124</v>
      </c>
      <c r="D205" s="65">
        <f>+AVERAGE(D195:D204)</f>
        <v>0.07240437158469945</v>
      </c>
    </row>
    <row r="206" ht="15">
      <c r="E206" s="22"/>
    </row>
    <row r="209" ht="15">
      <c r="A209" s="36" t="s">
        <v>237</v>
      </c>
    </row>
    <row r="210" ht="15">
      <c r="A210" s="76" t="s">
        <v>238</v>
      </c>
    </row>
    <row r="211" ht="15">
      <c r="A211" s="75" t="s">
        <v>239</v>
      </c>
    </row>
  </sheetData>
  <sheetProtection/>
  <autoFilter ref="A5:CK188"/>
  <mergeCells count="18">
    <mergeCell ref="X4:AC4"/>
    <mergeCell ref="AD4:AF4"/>
    <mergeCell ref="AG4:AI4"/>
    <mergeCell ref="L4:P4"/>
    <mergeCell ref="B4:E4"/>
    <mergeCell ref="F4:H4"/>
    <mergeCell ref="I4:K4"/>
    <mergeCell ref="Q4:T4"/>
    <mergeCell ref="U4:W4"/>
    <mergeCell ref="U3:W3"/>
    <mergeCell ref="X3:AC3"/>
    <mergeCell ref="AD3:AF3"/>
    <mergeCell ref="AG3:AI3"/>
    <mergeCell ref="B3:E3"/>
    <mergeCell ref="F3:H3"/>
    <mergeCell ref="I3:K3"/>
    <mergeCell ref="L3:P3"/>
    <mergeCell ref="Q3:T3"/>
  </mergeCells>
  <printOptions/>
  <pageMargins left="0.7" right="0.7" top="0.75" bottom="0.75" header="0.3" footer="0.3"/>
  <pageSetup orientation="portrait" paperSize="9"/>
  <ignoredErrors>
    <ignoredError sqref="C202 H192 O19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9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"/>
    </sheetView>
  </sheetViews>
  <sheetFormatPr defaultColWidth="9.140625" defaultRowHeight="15"/>
  <cols>
    <col min="1" max="1" width="23.7109375" style="0" customWidth="1"/>
    <col min="7" max="7" width="10.140625" style="0" customWidth="1"/>
    <col min="8" max="8" width="11.140625" style="0" customWidth="1"/>
  </cols>
  <sheetData>
    <row r="1" spans="1:60" s="99" customFormat="1" ht="29.25" customHeight="1">
      <c r="A1" s="98" t="s">
        <v>1379</v>
      </c>
      <c r="C1" s="100"/>
      <c r="D1" s="101"/>
      <c r="E1" s="100"/>
      <c r="F1" s="100"/>
      <c r="J1" s="100"/>
      <c r="K1" s="100"/>
      <c r="L1" s="100"/>
      <c r="O1" s="100"/>
      <c r="U1" s="100"/>
      <c r="V1" s="100"/>
      <c r="Y1" s="100"/>
      <c r="Z1" s="100"/>
      <c r="AA1" s="100"/>
      <c r="AB1" s="100"/>
      <c r="AD1" s="100"/>
      <c r="AE1" s="100"/>
      <c r="AF1" s="100"/>
      <c r="AG1" s="100"/>
      <c r="AJ1" s="100"/>
      <c r="AK1" s="100"/>
      <c r="AL1" s="100"/>
      <c r="AM1" s="102"/>
      <c r="AP1" s="100"/>
      <c r="AQ1" s="100"/>
      <c r="AR1" s="100"/>
      <c r="AS1" s="100"/>
      <c r="AT1" s="100"/>
      <c r="AU1" s="100"/>
      <c r="AV1" s="100"/>
      <c r="AX1" s="100"/>
      <c r="AY1" s="100"/>
      <c r="AZ1" s="100"/>
      <c r="BC1" s="100"/>
      <c r="BE1" s="102"/>
      <c r="BH1" s="100"/>
    </row>
    <row r="2" spans="1:60" s="99" customFormat="1" ht="29.25" customHeight="1">
      <c r="A2" s="98"/>
      <c r="C2" s="100"/>
      <c r="D2" s="101"/>
      <c r="E2" s="100"/>
      <c r="F2" s="100"/>
      <c r="J2" s="100"/>
      <c r="K2" s="100"/>
      <c r="L2" s="100"/>
      <c r="O2" s="100"/>
      <c r="U2" s="100"/>
      <c r="V2" s="100"/>
      <c r="Y2" s="100"/>
      <c r="Z2" s="100"/>
      <c r="AA2" s="100"/>
      <c r="AB2" s="100"/>
      <c r="AD2" s="100"/>
      <c r="AE2" s="100"/>
      <c r="AF2" s="100"/>
      <c r="AG2" s="100"/>
      <c r="AJ2" s="100"/>
      <c r="AK2" s="100"/>
      <c r="AL2" s="100"/>
      <c r="AM2" s="102"/>
      <c r="AP2" s="100"/>
      <c r="AQ2" s="100"/>
      <c r="AR2" s="100"/>
      <c r="AS2" s="100"/>
      <c r="AT2" s="100"/>
      <c r="AU2" s="100"/>
      <c r="AV2" s="100"/>
      <c r="AX2" s="100"/>
      <c r="AY2" s="100"/>
      <c r="AZ2" s="100"/>
      <c r="BC2" s="100"/>
      <c r="BE2" s="102"/>
      <c r="BH2" s="100"/>
    </row>
    <row r="3" spans="1:38" ht="15" hidden="1">
      <c r="A3" s="1"/>
      <c r="B3" s="104" t="s">
        <v>0</v>
      </c>
      <c r="C3" s="104"/>
      <c r="D3" s="104"/>
      <c r="E3" s="104"/>
      <c r="F3" s="104" t="s">
        <v>1</v>
      </c>
      <c r="G3" s="104"/>
      <c r="H3" s="104"/>
      <c r="I3" s="104" t="s">
        <v>2</v>
      </c>
      <c r="J3" s="104"/>
      <c r="K3" s="104"/>
      <c r="L3" s="104" t="s">
        <v>3</v>
      </c>
      <c r="M3" s="104"/>
      <c r="N3" s="104"/>
      <c r="O3" s="104"/>
      <c r="P3" s="104"/>
      <c r="Q3" s="104" t="s">
        <v>4</v>
      </c>
      <c r="R3" s="104"/>
      <c r="S3" s="104"/>
      <c r="T3" s="104"/>
      <c r="U3" s="104" t="s">
        <v>5</v>
      </c>
      <c r="V3" s="104"/>
      <c r="W3" s="104"/>
      <c r="X3" s="104" t="s">
        <v>6</v>
      </c>
      <c r="Y3" s="104"/>
      <c r="Z3" s="104"/>
      <c r="AA3" s="104"/>
      <c r="AB3" s="104"/>
      <c r="AC3" s="104"/>
      <c r="AD3" s="104" t="s">
        <v>7</v>
      </c>
      <c r="AE3" s="104"/>
      <c r="AF3" s="104"/>
      <c r="AG3" s="104" t="s">
        <v>229</v>
      </c>
      <c r="AH3" s="106"/>
      <c r="AI3" s="106"/>
      <c r="AJ3" s="104" t="s">
        <v>225</v>
      </c>
      <c r="AK3" s="106"/>
      <c r="AL3" s="106"/>
    </row>
    <row r="4" spans="1:38" ht="15">
      <c r="A4" s="1"/>
      <c r="B4" s="104" t="str">
        <f>HLOOKUP(B3,'Topic Names'!$A$2:$K$8,'Economy Names'!$K$1)</f>
        <v>Starting a Business</v>
      </c>
      <c r="C4" s="104"/>
      <c r="D4" s="104"/>
      <c r="E4" s="104"/>
      <c r="F4" s="104" t="str">
        <f>HLOOKUP(F3,'Topic Names'!$A$2:$K$8,'Economy Names'!$K$1)</f>
        <v>Dealing with Licenses</v>
      </c>
      <c r="G4" s="104"/>
      <c r="H4" s="104"/>
      <c r="I4" s="104" t="str">
        <f>HLOOKUP(I3,'Topic Names'!$A$2:$K$8,'Economy Names'!$K$1)</f>
        <v>Registering Property</v>
      </c>
      <c r="J4" s="104"/>
      <c r="K4" s="104"/>
      <c r="L4" s="104" t="str">
        <f>HLOOKUP(L3,'Topic Names'!$A$2:$K$8,'Economy Names'!$K$1)</f>
        <v>Getting Credit</v>
      </c>
      <c r="M4" s="104"/>
      <c r="N4" s="104"/>
      <c r="O4" s="104"/>
      <c r="P4" s="104"/>
      <c r="Q4" s="104" t="str">
        <f>HLOOKUP(Q3,'Topic Names'!$A$2:$K$8,'Economy Names'!$K$1)</f>
        <v>Protecting Investors</v>
      </c>
      <c r="R4" s="104"/>
      <c r="S4" s="104"/>
      <c r="T4" s="104"/>
      <c r="U4" s="104" t="str">
        <f>HLOOKUP(U3,'Topic Names'!$A$2:$K$8,'Economy Names'!$K$1)</f>
        <v>Paying Taxes</v>
      </c>
      <c r="V4" s="104"/>
      <c r="W4" s="104"/>
      <c r="X4" s="104" t="str">
        <f>HLOOKUP(X3,'Topic Names'!$A$2:$K$8,'Economy Names'!$K$1)</f>
        <v>Trading Across Borders</v>
      </c>
      <c r="Y4" s="104"/>
      <c r="Z4" s="104"/>
      <c r="AA4" s="104"/>
      <c r="AB4" s="104"/>
      <c r="AC4" s="104"/>
      <c r="AD4" s="104" t="str">
        <f>HLOOKUP(AD3,'Topic Names'!$A$2:$K$8,'Economy Names'!$K$1)</f>
        <v>Enforcing Contracts</v>
      </c>
      <c r="AE4" s="104"/>
      <c r="AF4" s="104"/>
      <c r="AG4" s="104" t="str">
        <f>HLOOKUP(AG3,'Topic Names'!$A$2:$K$8,'Economy Names'!$K$1)</f>
        <v>Resolving Insolvency</v>
      </c>
      <c r="AH4" s="106"/>
      <c r="AI4" s="106"/>
      <c r="AJ4" s="104" t="str">
        <f>HLOOKUP(AJ3,'Topic Names'!$A$2:$K$8,'Economy Names'!$K$1)</f>
        <v>Getting Electricity</v>
      </c>
      <c r="AK4" s="106"/>
      <c r="AL4" s="106"/>
    </row>
    <row r="5" spans="1:38" ht="57.75" customHeight="1">
      <c r="A5" s="2" t="str">
        <f>INDEX('Column Names'!A1:A7,'Economy Names'!$K$1,1)</f>
        <v>Economy</v>
      </c>
      <c r="B5" s="2" t="str">
        <f>INDEX('Column Names'!B1:B7,'Economy Names'!$K$1,1)</f>
        <v>Procedures (number)</v>
      </c>
      <c r="C5" s="2" t="str">
        <f>INDEX('Column Names'!C1:C7,'Economy Names'!$K$1,1)</f>
        <v>Time (days)</v>
      </c>
      <c r="D5" s="2" t="str">
        <f>INDEX('Column Names'!D1:D7,'Economy Names'!$K$1,1)</f>
        <v>Cost (% of income per capita)</v>
      </c>
      <c r="E5" s="2" t="str">
        <f>INDEX('Column Names'!E1:E7,'Economy Names'!$K$1,1)</f>
        <v>Min. capital (% of income per capita)</v>
      </c>
      <c r="F5" s="2" t="str">
        <f>INDEX('Column Names'!F1:F7,'Economy Names'!$K$1,1)</f>
        <v>Procedures (number)</v>
      </c>
      <c r="G5" s="2" t="str">
        <f>INDEX('Column Names'!G1:G7,'Economy Names'!$K$1,1)</f>
        <v>Time (days)</v>
      </c>
      <c r="H5" s="2" t="str">
        <f>INDEX('Column Names'!H1:H7,'Economy Names'!$K$1,1)</f>
        <v>Cost (% of income per capita)</v>
      </c>
      <c r="I5" s="2" t="str">
        <f>INDEX('Column Names'!I1:I7,'Economy Names'!$K$1,1)</f>
        <v>Procedures (number)</v>
      </c>
      <c r="J5" s="2" t="str">
        <f>INDEX('Column Names'!J1:J7,'Economy Names'!$K$1,1)</f>
        <v>Time (days)</v>
      </c>
      <c r="K5" s="2" t="str">
        <f>INDEX('Column Names'!K1:K7,'Economy Names'!$K$1,1)</f>
        <v>Cost (% of property value)</v>
      </c>
      <c r="L5" s="2" t="str">
        <f>INDEX('Column Names'!L1:L7,'Economy Names'!$K$1,1)</f>
        <v>Credit Information Index</v>
      </c>
      <c r="M5" s="2" t="str">
        <f>INDEX('Column Names'!M1:M7,'Economy Names'!$K$1,1)</f>
        <v>Private bureau coverage (% of adults)</v>
      </c>
      <c r="N5" s="2" t="str">
        <f>INDEX('Column Names'!N1:N7,'Economy Names'!$K$1,1)</f>
        <v>Public bureau coverage (% of adults)</v>
      </c>
      <c r="O5" s="2" t="str">
        <f>INDEX('Column Names'!O1:O7,'Economy Names'!$K$1,1)</f>
        <v>Legal Rights Index</v>
      </c>
      <c r="P5" s="2" t="str">
        <f>INDEX('Column Names'!P1:P7,'Economy Names'!$K$1,1)</f>
        <v>Sum getting credit</v>
      </c>
      <c r="Q5" s="2" t="str">
        <f>INDEX('Column Names'!Q1:Q7,'Economy Names'!$K$1,1)</f>
        <v>Disclosure Index</v>
      </c>
      <c r="R5" s="2" t="str">
        <f>INDEX('Column Names'!R1:R7,'Economy Names'!$K$1,1)</f>
        <v>Director Liability Index</v>
      </c>
      <c r="S5" s="2" t="str">
        <f>INDEX('Column Names'!S1:S7,'Economy Names'!$K$1,1)</f>
        <v>Shareholder Suits Index</v>
      </c>
      <c r="T5" s="2" t="str">
        <f>INDEX('Column Names'!T1:T7,'Economy Names'!$K$1,1)</f>
        <v>Investor Protection Index</v>
      </c>
      <c r="U5" s="2" t="str">
        <f>INDEX('Column Names'!U1:U7,'Economy Names'!$K$1,1)</f>
        <v>Payments (number)</v>
      </c>
      <c r="V5" s="2" t="str">
        <f>INDEX('Column Names'!V1:V7,'Economy Names'!$K$1,1)</f>
        <v>Time (hours)</v>
      </c>
      <c r="W5" s="2" t="str">
        <f>INDEX('Column Names'!W1:W7,'Economy Names'!$K$1,1)</f>
        <v>Total tax rate (% profit)</v>
      </c>
      <c r="X5" s="2" t="str">
        <f>INDEX('Column Names'!X1:X7,'Economy Names'!$K$1,1)</f>
        <v>Documents for export (number)</v>
      </c>
      <c r="Y5" s="2" t="str">
        <f>INDEX('Column Names'!Y1:Y7,'Economy Names'!$K$1,1)</f>
        <v>Time for export (days)</v>
      </c>
      <c r="Z5" s="2" t="str">
        <f>INDEX('Column Names'!Z1:Z7,'Economy Names'!$K$1,1)</f>
        <v>Cost to export (US$ per container)</v>
      </c>
      <c r="AA5" s="2" t="str">
        <f>INDEX('Column Names'!AA1:AA7,'Economy Names'!$K$1,1)</f>
        <v>Documents for import (number)</v>
      </c>
      <c r="AB5" s="2" t="str">
        <f>INDEX('Column Names'!AB1:AB7,'Economy Names'!$K$1,1)</f>
        <v>Time for import (days)</v>
      </c>
      <c r="AC5" s="2" t="str">
        <f>INDEX('Column Names'!AC1:AC7,'Economy Names'!$K$1,1)</f>
        <v>Cost to import (US$ per container)</v>
      </c>
      <c r="AD5" s="2" t="str">
        <f>INDEX('Column Names'!AD1:AD7,'Economy Names'!$K$1,1)</f>
        <v>Procedures (number)</v>
      </c>
      <c r="AE5" s="2" t="str">
        <f>INDEX('Column Names'!AE1:AE7,'Economy Names'!$K$1,1)</f>
        <v>Time (days)</v>
      </c>
      <c r="AF5" s="2" t="str">
        <f>INDEX('Column Names'!AF1:AF7,'Economy Names'!$K$1,1)</f>
        <v>Cost (% of debt)</v>
      </c>
      <c r="AG5" s="2" t="str">
        <f>INDEX('Column Names'!AG1:AG7,'Economy Names'!$K$1,1)</f>
        <v>Time (years)</v>
      </c>
      <c r="AH5" s="2" t="str">
        <f>INDEX('Column Names'!AH1:AH7,'Economy Names'!$K$1,1)</f>
        <v>Cost (% of estate)</v>
      </c>
      <c r="AI5" s="2" t="str">
        <f>INDEX('Column Names'!AI1:AI7,'Economy Names'!$K$1,1)</f>
        <v>Recovery rate (cents on the dollar)</v>
      </c>
      <c r="AJ5" s="2" t="str">
        <f>INDEX('Column Names'!AJ1:AJ7,'Economy Names'!$K$1,1)</f>
        <v>Procedures (number)</v>
      </c>
      <c r="AK5" s="2" t="str">
        <f>INDEX('Column Names'!AK1:AK7,'Economy Names'!$K$1,1)</f>
        <v>Time (days)</v>
      </c>
      <c r="AL5" s="2" t="str">
        <f>INDEX('Column Names'!AL1:AL7,'Economy Names'!$K$1,1)</f>
        <v>Cost (% of income per capita)</v>
      </c>
    </row>
    <row r="6" spans="1:38" ht="15">
      <c r="A6" s="12" t="str">
        <f>'Economy Names'!H2</f>
        <v>Afghanistan</v>
      </c>
      <c r="B6" s="41">
        <v>4</v>
      </c>
      <c r="C6" s="41">
        <v>7</v>
      </c>
      <c r="D6" s="41">
        <v>26.7146046671009</v>
      </c>
      <c r="E6" s="42">
        <v>0</v>
      </c>
      <c r="F6" s="39">
        <v>13</v>
      </c>
      <c r="G6" s="39">
        <v>340</v>
      </c>
      <c r="H6" s="40">
        <v>11355.336971660992</v>
      </c>
      <c r="I6" s="39">
        <v>9</v>
      </c>
      <c r="J6" s="39">
        <v>250</v>
      </c>
      <c r="K6" s="43">
        <v>5.000000000000001</v>
      </c>
      <c r="L6" s="39">
        <v>0</v>
      </c>
      <c r="M6" s="39">
        <v>0</v>
      </c>
      <c r="N6" s="39">
        <v>0</v>
      </c>
      <c r="O6" s="39">
        <v>6</v>
      </c>
      <c r="P6" s="40">
        <v>6</v>
      </c>
      <c r="Q6" s="39">
        <v>1</v>
      </c>
      <c r="R6" s="39">
        <v>1</v>
      </c>
      <c r="S6" s="39">
        <v>1</v>
      </c>
      <c r="T6" s="44">
        <v>1</v>
      </c>
      <c r="U6" s="39">
        <v>8</v>
      </c>
      <c r="V6" s="39">
        <v>275</v>
      </c>
      <c r="W6" s="40">
        <v>36.43362129023018</v>
      </c>
      <c r="X6" s="39">
        <v>10</v>
      </c>
      <c r="Y6" s="39">
        <v>74</v>
      </c>
      <c r="Z6" s="39">
        <v>3545</v>
      </c>
      <c r="AA6" s="39">
        <v>10</v>
      </c>
      <c r="AB6" s="39">
        <v>77</v>
      </c>
      <c r="AC6" s="40">
        <v>3830</v>
      </c>
      <c r="AD6" s="39">
        <v>47</v>
      </c>
      <c r="AE6" s="39">
        <v>1642</v>
      </c>
      <c r="AF6" s="40">
        <v>25</v>
      </c>
      <c r="AG6" s="45">
        <v>2</v>
      </c>
      <c r="AH6" s="45">
        <v>25</v>
      </c>
      <c r="AI6" s="44">
        <v>26.010701545778836</v>
      </c>
      <c r="AJ6" s="41">
        <v>4</v>
      </c>
      <c r="AK6" s="41">
        <v>191</v>
      </c>
      <c r="AL6" s="41">
        <v>3711.0865625340716</v>
      </c>
    </row>
    <row r="7" spans="1:38" ht="15">
      <c r="A7" s="12" t="str">
        <f>'Economy Names'!H3</f>
        <v>Albania</v>
      </c>
      <c r="B7" s="41">
        <v>5</v>
      </c>
      <c r="C7" s="41">
        <v>5</v>
      </c>
      <c r="D7" s="41">
        <v>31.43250689338903</v>
      </c>
      <c r="E7" s="42">
        <v>0.02831247243144391</v>
      </c>
      <c r="F7" s="39">
        <v>24</v>
      </c>
      <c r="G7" s="39">
        <v>331</v>
      </c>
      <c r="H7" s="40">
        <v>381.33785993187485</v>
      </c>
      <c r="I7" s="39">
        <v>6</v>
      </c>
      <c r="J7" s="39">
        <v>42</v>
      </c>
      <c r="K7" s="43">
        <v>12.781684194767632</v>
      </c>
      <c r="L7" s="39">
        <v>4</v>
      </c>
      <c r="M7" s="39">
        <v>0</v>
      </c>
      <c r="N7" s="39">
        <v>8.3</v>
      </c>
      <c r="O7" s="39">
        <v>9</v>
      </c>
      <c r="P7" s="40">
        <v>13</v>
      </c>
      <c r="Q7" s="39">
        <v>8</v>
      </c>
      <c r="R7" s="39">
        <v>9</v>
      </c>
      <c r="S7" s="39">
        <v>5</v>
      </c>
      <c r="T7" s="44">
        <v>7.333333333333333</v>
      </c>
      <c r="U7" s="39">
        <v>44</v>
      </c>
      <c r="V7" s="39">
        <v>360</v>
      </c>
      <c r="W7" s="40">
        <v>40.60744002569209</v>
      </c>
      <c r="X7" s="39">
        <v>7</v>
      </c>
      <c r="Y7" s="39">
        <v>19</v>
      </c>
      <c r="Z7" s="39">
        <v>725</v>
      </c>
      <c r="AA7" s="39">
        <v>8</v>
      </c>
      <c r="AB7" s="39">
        <v>18</v>
      </c>
      <c r="AC7" s="40">
        <v>710</v>
      </c>
      <c r="AD7" s="39">
        <v>39</v>
      </c>
      <c r="AE7" s="39">
        <v>390</v>
      </c>
      <c r="AF7" s="40">
        <v>35.7</v>
      </c>
      <c r="AG7" s="45">
        <v>2</v>
      </c>
      <c r="AH7" s="45">
        <v>10</v>
      </c>
      <c r="AI7" s="44">
        <v>38.91588894884098</v>
      </c>
      <c r="AJ7" s="41">
        <v>6</v>
      </c>
      <c r="AK7" s="41">
        <v>177</v>
      </c>
      <c r="AL7" s="41">
        <v>614.9458593845725</v>
      </c>
    </row>
    <row r="8" spans="1:38" ht="15">
      <c r="A8" s="12" t="str">
        <f>'Economy Names'!H4</f>
        <v>Algeria</v>
      </c>
      <c r="B8" s="41">
        <v>14</v>
      </c>
      <c r="C8" s="41">
        <v>25</v>
      </c>
      <c r="D8" s="41">
        <v>12.927200655504228</v>
      </c>
      <c r="E8" s="42">
        <v>34.40625284507042</v>
      </c>
      <c r="F8" s="39">
        <v>22</v>
      </c>
      <c r="G8" s="39">
        <v>240</v>
      </c>
      <c r="H8" s="40">
        <v>44.040003641690134</v>
      </c>
      <c r="I8" s="39">
        <v>10</v>
      </c>
      <c r="J8" s="39">
        <v>48</v>
      </c>
      <c r="K8" s="43">
        <v>7.106659383819719</v>
      </c>
      <c r="L8" s="39">
        <v>2</v>
      </c>
      <c r="M8" s="39">
        <v>0</v>
      </c>
      <c r="N8" s="39">
        <v>0.2</v>
      </c>
      <c r="O8" s="39">
        <v>3</v>
      </c>
      <c r="P8" s="40">
        <v>5</v>
      </c>
      <c r="Q8" s="39">
        <v>6</v>
      </c>
      <c r="R8" s="39">
        <v>6</v>
      </c>
      <c r="S8" s="39">
        <v>4</v>
      </c>
      <c r="T8" s="44">
        <v>5.333333333333333</v>
      </c>
      <c r="U8" s="39">
        <v>29</v>
      </c>
      <c r="V8" s="39">
        <v>451</v>
      </c>
      <c r="W8" s="40">
        <v>72.02287269353722</v>
      </c>
      <c r="X8" s="39">
        <v>8</v>
      </c>
      <c r="Y8" s="39">
        <v>17</v>
      </c>
      <c r="Z8" s="39">
        <v>1248</v>
      </c>
      <c r="AA8" s="39">
        <v>9</v>
      </c>
      <c r="AB8" s="39">
        <v>23</v>
      </c>
      <c r="AC8" s="40">
        <v>1318</v>
      </c>
      <c r="AD8" s="39">
        <v>45</v>
      </c>
      <c r="AE8" s="39">
        <v>630</v>
      </c>
      <c r="AF8" s="40">
        <v>21.9</v>
      </c>
      <c r="AG8" s="45">
        <v>2.5</v>
      </c>
      <c r="AH8" s="45">
        <v>7.000000000000001</v>
      </c>
      <c r="AI8" s="44">
        <v>41.66122055623585</v>
      </c>
      <c r="AJ8" s="41">
        <v>6</v>
      </c>
      <c r="AK8" s="41">
        <v>159</v>
      </c>
      <c r="AL8" s="41">
        <v>1774.4739332946456</v>
      </c>
    </row>
    <row r="9" spans="1:38" ht="15">
      <c r="A9" s="12" t="str">
        <f>'Economy Names'!H5</f>
        <v>Angola</v>
      </c>
      <c r="B9" s="41">
        <v>8</v>
      </c>
      <c r="C9" s="41">
        <v>68</v>
      </c>
      <c r="D9" s="41">
        <v>162.96680937529726</v>
      </c>
      <c r="E9" s="42">
        <v>28.653295128939828</v>
      </c>
      <c r="F9" s="39">
        <v>12</v>
      </c>
      <c r="G9" s="39">
        <v>328</v>
      </c>
      <c r="H9" s="40">
        <v>694.3198650102247</v>
      </c>
      <c r="I9" s="39">
        <v>7</v>
      </c>
      <c r="J9" s="39">
        <v>184</v>
      </c>
      <c r="K9" s="43">
        <v>11.508916142859558</v>
      </c>
      <c r="L9" s="39">
        <v>3</v>
      </c>
      <c r="M9" s="39">
        <v>0</v>
      </c>
      <c r="N9" s="39">
        <v>2.4</v>
      </c>
      <c r="O9" s="39">
        <v>3</v>
      </c>
      <c r="P9" s="40">
        <v>6</v>
      </c>
      <c r="Q9" s="39">
        <v>5</v>
      </c>
      <c r="R9" s="39">
        <v>6</v>
      </c>
      <c r="S9" s="39">
        <v>6</v>
      </c>
      <c r="T9" s="44">
        <v>5.666666666666667</v>
      </c>
      <c r="U9" s="39">
        <v>31</v>
      </c>
      <c r="V9" s="39">
        <v>282</v>
      </c>
      <c r="W9" s="40">
        <v>53.163659182890676</v>
      </c>
      <c r="X9" s="39">
        <v>11</v>
      </c>
      <c r="Y9" s="39">
        <v>52</v>
      </c>
      <c r="Z9" s="39">
        <v>1850</v>
      </c>
      <c r="AA9" s="39">
        <v>8</v>
      </c>
      <c r="AB9" s="39">
        <v>49</v>
      </c>
      <c r="AC9" s="40">
        <v>2840</v>
      </c>
      <c r="AD9" s="39">
        <v>46</v>
      </c>
      <c r="AE9" s="39">
        <v>1011</v>
      </c>
      <c r="AF9" s="40">
        <v>44.4</v>
      </c>
      <c r="AG9" s="45">
        <v>6.166666666666667</v>
      </c>
      <c r="AH9" s="45">
        <v>22</v>
      </c>
      <c r="AI9" s="44">
        <v>8.401618848340387</v>
      </c>
      <c r="AJ9" s="41">
        <v>8</v>
      </c>
      <c r="AK9" s="41">
        <v>48</v>
      </c>
      <c r="AL9" s="41">
        <v>1278.472237652828</v>
      </c>
    </row>
    <row r="10" spans="1:38" ht="15">
      <c r="A10" s="12" t="str">
        <f>'Economy Names'!H6</f>
        <v>Antigua and Barbuda</v>
      </c>
      <c r="B10" s="41">
        <v>8</v>
      </c>
      <c r="C10" s="41">
        <v>21</v>
      </c>
      <c r="D10" s="41">
        <v>10.982245231004294</v>
      </c>
      <c r="E10" s="42">
        <v>0</v>
      </c>
      <c r="F10" s="39">
        <v>13</v>
      </c>
      <c r="G10" s="39">
        <v>156</v>
      </c>
      <c r="H10" s="40">
        <v>24.24319210772044</v>
      </c>
      <c r="I10" s="39">
        <v>7</v>
      </c>
      <c r="J10" s="39">
        <v>26</v>
      </c>
      <c r="K10" s="43">
        <v>10.85945699405554</v>
      </c>
      <c r="L10" s="39">
        <v>0</v>
      </c>
      <c r="M10" s="39">
        <v>0</v>
      </c>
      <c r="N10" s="39">
        <v>0</v>
      </c>
      <c r="O10" s="39">
        <v>8</v>
      </c>
      <c r="P10" s="40">
        <v>8</v>
      </c>
      <c r="Q10" s="39">
        <v>4</v>
      </c>
      <c r="R10" s="39">
        <v>8</v>
      </c>
      <c r="S10" s="39">
        <v>7</v>
      </c>
      <c r="T10" s="44">
        <v>6.333333333333333</v>
      </c>
      <c r="U10" s="39">
        <v>57</v>
      </c>
      <c r="V10" s="39">
        <v>207</v>
      </c>
      <c r="W10" s="40">
        <v>41.53298396737094</v>
      </c>
      <c r="X10" s="39">
        <v>5</v>
      </c>
      <c r="Y10" s="39">
        <v>15</v>
      </c>
      <c r="Z10" s="39">
        <v>1133</v>
      </c>
      <c r="AA10" s="39">
        <v>5</v>
      </c>
      <c r="AB10" s="39">
        <v>15</v>
      </c>
      <c r="AC10" s="40">
        <v>1633</v>
      </c>
      <c r="AD10" s="39">
        <v>45</v>
      </c>
      <c r="AE10" s="39">
        <v>351</v>
      </c>
      <c r="AF10" s="40">
        <v>22.7</v>
      </c>
      <c r="AG10" s="45">
        <v>3</v>
      </c>
      <c r="AH10" s="45">
        <v>7.000000000000001</v>
      </c>
      <c r="AI10" s="44">
        <v>36.66978556890877</v>
      </c>
      <c r="AJ10" s="41">
        <v>4</v>
      </c>
      <c r="AK10" s="41">
        <v>42</v>
      </c>
      <c r="AL10" s="41">
        <v>132.21343773247887</v>
      </c>
    </row>
    <row r="11" spans="1:38" ht="15">
      <c r="A11" s="12" t="str">
        <f>'Economy Names'!H7</f>
        <v>Argentina</v>
      </c>
      <c r="B11" s="41">
        <v>14</v>
      </c>
      <c r="C11" s="41">
        <v>26</v>
      </c>
      <c r="D11" s="41">
        <v>14.152992456556374</v>
      </c>
      <c r="E11" s="42">
        <v>2.71824438986358</v>
      </c>
      <c r="F11" s="39">
        <v>28</v>
      </c>
      <c r="G11" s="39">
        <v>338</v>
      </c>
      <c r="H11" s="40">
        <v>133.942108445923</v>
      </c>
      <c r="I11" s="39">
        <v>6</v>
      </c>
      <c r="J11" s="39">
        <v>52</v>
      </c>
      <c r="K11" s="43">
        <v>6.992042179896558</v>
      </c>
      <c r="L11" s="39">
        <v>6</v>
      </c>
      <c r="M11" s="39">
        <v>100</v>
      </c>
      <c r="N11" s="39">
        <v>30.8</v>
      </c>
      <c r="O11" s="39">
        <v>4</v>
      </c>
      <c r="P11" s="40">
        <v>10</v>
      </c>
      <c r="Q11" s="39">
        <v>6</v>
      </c>
      <c r="R11" s="39">
        <v>2</v>
      </c>
      <c r="S11" s="39">
        <v>6</v>
      </c>
      <c r="T11" s="44">
        <v>4.666666666666667</v>
      </c>
      <c r="U11" s="39">
        <v>9</v>
      </c>
      <c r="V11" s="39">
        <v>453</v>
      </c>
      <c r="W11" s="40">
        <v>108.15553418575712</v>
      </c>
      <c r="X11" s="39">
        <v>7</v>
      </c>
      <c r="Y11" s="39">
        <v>13</v>
      </c>
      <c r="Z11" s="39">
        <v>1480</v>
      </c>
      <c r="AA11" s="39">
        <v>7</v>
      </c>
      <c r="AB11" s="39">
        <v>16</v>
      </c>
      <c r="AC11" s="40">
        <v>1810</v>
      </c>
      <c r="AD11" s="39">
        <v>36</v>
      </c>
      <c r="AE11" s="39">
        <v>590</v>
      </c>
      <c r="AF11" s="40">
        <v>16.5</v>
      </c>
      <c r="AG11" s="45">
        <v>2.75</v>
      </c>
      <c r="AH11" s="45">
        <v>12</v>
      </c>
      <c r="AI11" s="44">
        <v>32.77019416500756</v>
      </c>
      <c r="AJ11" s="41">
        <v>6</v>
      </c>
      <c r="AK11" s="41">
        <v>67</v>
      </c>
      <c r="AL11" s="41">
        <v>25.18906467940251</v>
      </c>
    </row>
    <row r="12" spans="1:38" ht="15">
      <c r="A12" s="12" t="str">
        <f>'Economy Names'!H8</f>
        <v>Armenia</v>
      </c>
      <c r="B12" s="41">
        <v>5</v>
      </c>
      <c r="C12" s="41">
        <v>14</v>
      </c>
      <c r="D12" s="41">
        <v>3.0856700190162814</v>
      </c>
      <c r="E12" s="42">
        <v>0</v>
      </c>
      <c r="F12" s="39">
        <v>20</v>
      </c>
      <c r="G12" s="39">
        <v>137</v>
      </c>
      <c r="H12" s="40">
        <v>122.66126976485653</v>
      </c>
      <c r="I12" s="39">
        <v>3</v>
      </c>
      <c r="J12" s="39">
        <v>7</v>
      </c>
      <c r="K12" s="43">
        <v>0.3047692541859158</v>
      </c>
      <c r="L12" s="39">
        <v>5</v>
      </c>
      <c r="M12" s="39">
        <v>38.3</v>
      </c>
      <c r="N12" s="39">
        <v>16.9</v>
      </c>
      <c r="O12" s="39">
        <v>6</v>
      </c>
      <c r="P12" s="40">
        <v>11</v>
      </c>
      <c r="Q12" s="39">
        <v>5</v>
      </c>
      <c r="R12" s="39">
        <v>2</v>
      </c>
      <c r="S12" s="39">
        <v>8</v>
      </c>
      <c r="T12" s="44">
        <v>5</v>
      </c>
      <c r="U12" s="39">
        <v>50</v>
      </c>
      <c r="V12" s="39">
        <v>581</v>
      </c>
      <c r="W12" s="40">
        <v>40.672994619529426</v>
      </c>
      <c r="X12" s="39">
        <v>5</v>
      </c>
      <c r="Y12" s="39">
        <v>13</v>
      </c>
      <c r="Z12" s="39">
        <v>1665</v>
      </c>
      <c r="AA12" s="39">
        <v>8</v>
      </c>
      <c r="AB12" s="39">
        <v>18</v>
      </c>
      <c r="AC12" s="40">
        <v>2045</v>
      </c>
      <c r="AD12" s="39">
        <v>49</v>
      </c>
      <c r="AE12" s="39">
        <v>285</v>
      </c>
      <c r="AF12" s="40">
        <v>19</v>
      </c>
      <c r="AG12" s="45">
        <v>1.9166666666666667</v>
      </c>
      <c r="AH12" s="45">
        <v>4</v>
      </c>
      <c r="AI12" s="44">
        <v>40.610663780388364</v>
      </c>
      <c r="AJ12" s="41">
        <v>6</v>
      </c>
      <c r="AK12" s="41">
        <v>242</v>
      </c>
      <c r="AL12" s="41">
        <v>278.89709787262547</v>
      </c>
    </row>
    <row r="13" spans="1:38" ht="15">
      <c r="A13" s="12" t="str">
        <f>'Economy Names'!H9</f>
        <v>Australia</v>
      </c>
      <c r="B13" s="41">
        <v>2</v>
      </c>
      <c r="C13" s="41">
        <v>2</v>
      </c>
      <c r="D13" s="41">
        <v>0.7153269708168983</v>
      </c>
      <c r="E13" s="42">
        <v>0</v>
      </c>
      <c r="F13" s="39">
        <v>16</v>
      </c>
      <c r="G13" s="39">
        <v>221</v>
      </c>
      <c r="H13" s="40">
        <v>11.675387985930714</v>
      </c>
      <c r="I13" s="39">
        <v>5</v>
      </c>
      <c r="J13" s="39">
        <v>5</v>
      </c>
      <c r="K13" s="43">
        <v>4.994875436192501</v>
      </c>
      <c r="L13" s="39">
        <v>5</v>
      </c>
      <c r="M13" s="39">
        <v>100</v>
      </c>
      <c r="N13" s="39">
        <v>0</v>
      </c>
      <c r="O13" s="39">
        <v>9</v>
      </c>
      <c r="P13" s="40">
        <v>14</v>
      </c>
      <c r="Q13" s="39">
        <v>8</v>
      </c>
      <c r="R13" s="39">
        <v>2</v>
      </c>
      <c r="S13" s="39">
        <v>7</v>
      </c>
      <c r="T13" s="44">
        <v>5.666666666666667</v>
      </c>
      <c r="U13" s="39">
        <v>11</v>
      </c>
      <c r="V13" s="39">
        <v>109</v>
      </c>
      <c r="W13" s="40">
        <v>47.89173469449335</v>
      </c>
      <c r="X13" s="39">
        <v>6</v>
      </c>
      <c r="Y13" s="39">
        <v>9</v>
      </c>
      <c r="Z13" s="39">
        <v>1060</v>
      </c>
      <c r="AA13" s="39">
        <v>5</v>
      </c>
      <c r="AB13" s="39">
        <v>8</v>
      </c>
      <c r="AC13" s="40">
        <v>1119</v>
      </c>
      <c r="AD13" s="39">
        <v>28</v>
      </c>
      <c r="AE13" s="39">
        <v>395</v>
      </c>
      <c r="AF13" s="40">
        <v>20.7</v>
      </c>
      <c r="AG13" s="45">
        <v>1</v>
      </c>
      <c r="AH13" s="45">
        <v>8</v>
      </c>
      <c r="AI13" s="44">
        <v>81.82074673187248</v>
      </c>
      <c r="AJ13" s="41">
        <v>5</v>
      </c>
      <c r="AK13" s="41">
        <v>81</v>
      </c>
      <c r="AL13" s="41">
        <v>9.864180095822324</v>
      </c>
    </row>
    <row r="14" spans="1:38" ht="15">
      <c r="A14" s="12" t="str">
        <f>'Economy Names'!H10</f>
        <v>Austria</v>
      </c>
      <c r="B14" s="41">
        <v>8</v>
      </c>
      <c r="C14" s="41">
        <v>28</v>
      </c>
      <c r="D14" s="41">
        <v>5.1635210020252496</v>
      </c>
      <c r="E14" s="42">
        <v>53.09143215948406</v>
      </c>
      <c r="F14" s="39">
        <v>14</v>
      </c>
      <c r="G14" s="39">
        <v>194</v>
      </c>
      <c r="H14" s="40">
        <v>72.89301945690991</v>
      </c>
      <c r="I14" s="39">
        <v>3</v>
      </c>
      <c r="J14" s="39">
        <v>21</v>
      </c>
      <c r="K14" s="43">
        <v>4.5168436360771125</v>
      </c>
      <c r="L14" s="39">
        <v>6</v>
      </c>
      <c r="M14" s="39">
        <v>40.6</v>
      </c>
      <c r="N14" s="39">
        <v>1.4</v>
      </c>
      <c r="O14" s="39">
        <v>7</v>
      </c>
      <c r="P14" s="40">
        <v>13</v>
      </c>
      <c r="Q14" s="39">
        <v>3</v>
      </c>
      <c r="R14" s="39">
        <v>5</v>
      </c>
      <c r="S14" s="39">
        <v>4</v>
      </c>
      <c r="T14" s="44">
        <v>4</v>
      </c>
      <c r="U14" s="39">
        <v>14</v>
      </c>
      <c r="V14" s="39">
        <v>170</v>
      </c>
      <c r="W14" s="40">
        <v>53.86757390710149</v>
      </c>
      <c r="X14" s="39">
        <v>4</v>
      </c>
      <c r="Y14" s="39">
        <v>7</v>
      </c>
      <c r="Z14" s="39">
        <v>1180</v>
      </c>
      <c r="AA14" s="39">
        <v>5</v>
      </c>
      <c r="AB14" s="39">
        <v>8</v>
      </c>
      <c r="AC14" s="40">
        <v>1195</v>
      </c>
      <c r="AD14" s="39">
        <v>25</v>
      </c>
      <c r="AE14" s="39">
        <v>397</v>
      </c>
      <c r="AF14" s="40">
        <v>18</v>
      </c>
      <c r="AG14" s="45">
        <v>1.0833333333333333</v>
      </c>
      <c r="AH14" s="45">
        <v>18</v>
      </c>
      <c r="AI14" s="44">
        <v>73.0853495215416</v>
      </c>
      <c r="AJ14" s="41">
        <v>5</v>
      </c>
      <c r="AK14" s="41">
        <v>23</v>
      </c>
      <c r="AL14" s="41">
        <v>113.0313556879292</v>
      </c>
    </row>
    <row r="15" spans="1:38" ht="15">
      <c r="A15" s="12" t="str">
        <f>'Economy Names'!H11</f>
        <v>Azerbaijan</v>
      </c>
      <c r="B15" s="41">
        <v>6</v>
      </c>
      <c r="C15" s="41">
        <v>8</v>
      </c>
      <c r="D15" s="41">
        <v>3.0687078991347505</v>
      </c>
      <c r="E15" s="42">
        <v>0</v>
      </c>
      <c r="F15" s="39">
        <v>31</v>
      </c>
      <c r="G15" s="39">
        <v>207</v>
      </c>
      <c r="H15" s="40">
        <v>388.90101073028734</v>
      </c>
      <c r="I15" s="39">
        <v>4</v>
      </c>
      <c r="J15" s="39">
        <v>11</v>
      </c>
      <c r="K15" s="43">
        <v>0.2303323267017814</v>
      </c>
      <c r="L15" s="39">
        <v>5</v>
      </c>
      <c r="M15" s="39">
        <v>0</v>
      </c>
      <c r="N15" s="39">
        <v>7</v>
      </c>
      <c r="O15" s="39">
        <v>6</v>
      </c>
      <c r="P15" s="40">
        <v>11</v>
      </c>
      <c r="Q15" s="39">
        <v>7</v>
      </c>
      <c r="R15" s="39">
        <v>5</v>
      </c>
      <c r="S15" s="39">
        <v>8</v>
      </c>
      <c r="T15" s="44">
        <v>6.666666666666667</v>
      </c>
      <c r="U15" s="39">
        <v>18</v>
      </c>
      <c r="V15" s="39">
        <v>306</v>
      </c>
      <c r="W15" s="40">
        <v>40.88349067647076</v>
      </c>
      <c r="X15" s="39">
        <v>8</v>
      </c>
      <c r="Y15" s="39">
        <v>38</v>
      </c>
      <c r="Z15" s="39">
        <v>2980</v>
      </c>
      <c r="AA15" s="39">
        <v>10</v>
      </c>
      <c r="AB15" s="39">
        <v>42</v>
      </c>
      <c r="AC15" s="40">
        <v>3480</v>
      </c>
      <c r="AD15" s="39">
        <v>39</v>
      </c>
      <c r="AE15" s="39">
        <v>237</v>
      </c>
      <c r="AF15" s="40">
        <v>18.5</v>
      </c>
      <c r="AG15" s="45">
        <v>2.6666666666666665</v>
      </c>
      <c r="AH15" s="45">
        <v>8</v>
      </c>
      <c r="AI15" s="44">
        <v>28.807436219644067</v>
      </c>
      <c r="AJ15" s="41">
        <v>9</v>
      </c>
      <c r="AK15" s="41">
        <v>241</v>
      </c>
      <c r="AL15" s="41">
        <v>779.5937001746776</v>
      </c>
    </row>
    <row r="16" spans="1:38" ht="15">
      <c r="A16" s="12" t="str">
        <f>'Economy Names'!H12</f>
        <v>Bahamas, The</v>
      </c>
      <c r="B16" s="41">
        <v>7</v>
      </c>
      <c r="C16" s="41">
        <v>31</v>
      </c>
      <c r="D16" s="41">
        <v>9.057580572520843</v>
      </c>
      <c r="E16" s="42">
        <v>0</v>
      </c>
      <c r="F16" s="39">
        <v>20</v>
      </c>
      <c r="G16" s="39">
        <v>199</v>
      </c>
      <c r="H16" s="40">
        <v>220.32680865484804</v>
      </c>
      <c r="I16" s="39">
        <v>7</v>
      </c>
      <c r="J16" s="39">
        <v>122</v>
      </c>
      <c r="K16" s="43">
        <v>12.50413397267156</v>
      </c>
      <c r="L16" s="39">
        <v>0</v>
      </c>
      <c r="M16" s="39">
        <v>0</v>
      </c>
      <c r="N16" s="39">
        <v>0</v>
      </c>
      <c r="O16" s="39">
        <v>9</v>
      </c>
      <c r="P16" s="40">
        <v>9</v>
      </c>
      <c r="Q16" s="39">
        <v>2</v>
      </c>
      <c r="R16" s="39">
        <v>5</v>
      </c>
      <c r="S16" s="39">
        <v>7</v>
      </c>
      <c r="T16" s="44">
        <v>4.666666666666667</v>
      </c>
      <c r="U16" s="39">
        <v>18</v>
      </c>
      <c r="V16" s="39">
        <v>58</v>
      </c>
      <c r="W16" s="40">
        <v>46.10934919664314</v>
      </c>
      <c r="X16" s="39">
        <v>5</v>
      </c>
      <c r="Y16" s="39">
        <v>19</v>
      </c>
      <c r="Z16" s="39">
        <v>930</v>
      </c>
      <c r="AA16" s="39">
        <v>5</v>
      </c>
      <c r="AB16" s="39">
        <v>13</v>
      </c>
      <c r="AC16" s="40">
        <v>1380</v>
      </c>
      <c r="AD16" s="39">
        <v>49</v>
      </c>
      <c r="AE16" s="39">
        <v>427</v>
      </c>
      <c r="AF16" s="40">
        <v>28.9</v>
      </c>
      <c r="AG16" s="45">
        <v>5</v>
      </c>
      <c r="AH16" s="45">
        <v>3.5000000000000004</v>
      </c>
      <c r="AI16" s="44">
        <v>54.70710629962788</v>
      </c>
      <c r="AJ16" s="41">
        <v>8</v>
      </c>
      <c r="AK16" s="41">
        <v>69</v>
      </c>
      <c r="AL16" s="41">
        <v>101.49768095979648</v>
      </c>
    </row>
    <row r="17" spans="1:38" ht="15">
      <c r="A17" s="12" t="str">
        <f>'Economy Names'!H13</f>
        <v>Bahrain</v>
      </c>
      <c r="B17" s="41">
        <v>7</v>
      </c>
      <c r="C17" s="41">
        <v>9</v>
      </c>
      <c r="D17" s="41">
        <v>0.7792005624014846</v>
      </c>
      <c r="E17" s="42">
        <v>273.4037061057841</v>
      </c>
      <c r="F17" s="39">
        <v>13</v>
      </c>
      <c r="G17" s="39">
        <v>43</v>
      </c>
      <c r="H17" s="40">
        <v>78.2646816116948</v>
      </c>
      <c r="I17" s="39">
        <v>2</v>
      </c>
      <c r="J17" s="39">
        <v>31</v>
      </c>
      <c r="K17" s="43">
        <v>2.7041010555915865</v>
      </c>
      <c r="L17" s="39">
        <v>3</v>
      </c>
      <c r="M17" s="39">
        <v>35.9</v>
      </c>
      <c r="N17" s="39">
        <v>0</v>
      </c>
      <c r="O17" s="39">
        <v>4</v>
      </c>
      <c r="P17" s="40">
        <v>7</v>
      </c>
      <c r="Q17" s="39">
        <v>8</v>
      </c>
      <c r="R17" s="39">
        <v>4</v>
      </c>
      <c r="S17" s="39">
        <v>4</v>
      </c>
      <c r="T17" s="44">
        <v>5.333333333333333</v>
      </c>
      <c r="U17" s="39">
        <v>25</v>
      </c>
      <c r="V17" s="39">
        <v>36</v>
      </c>
      <c r="W17" s="40">
        <v>15.024620807294205</v>
      </c>
      <c r="X17" s="39">
        <v>6</v>
      </c>
      <c r="Y17" s="39">
        <v>11</v>
      </c>
      <c r="Z17" s="39">
        <v>955</v>
      </c>
      <c r="AA17" s="39">
        <v>7</v>
      </c>
      <c r="AB17" s="39">
        <v>15</v>
      </c>
      <c r="AC17" s="40">
        <v>995</v>
      </c>
      <c r="AD17" s="39">
        <v>48</v>
      </c>
      <c r="AE17" s="39">
        <v>635</v>
      </c>
      <c r="AF17" s="40">
        <v>14.7</v>
      </c>
      <c r="AG17" s="45">
        <v>2.5</v>
      </c>
      <c r="AH17" s="45">
        <v>9.5</v>
      </c>
      <c r="AI17" s="44">
        <v>64.24387434987567</v>
      </c>
      <c r="AJ17" s="41">
        <v>5</v>
      </c>
      <c r="AK17" s="41">
        <v>90</v>
      </c>
      <c r="AL17" s="41">
        <v>66.9839079959171</v>
      </c>
    </row>
    <row r="18" spans="1:38" ht="15">
      <c r="A18" s="12" t="str">
        <f>'Economy Names'!H14</f>
        <v>Bangladesh</v>
      </c>
      <c r="B18" s="41">
        <v>7</v>
      </c>
      <c r="C18" s="41">
        <v>19</v>
      </c>
      <c r="D18" s="41">
        <v>33.31350148632557</v>
      </c>
      <c r="E18" s="42">
        <v>0</v>
      </c>
      <c r="F18" s="39">
        <v>14</v>
      </c>
      <c r="G18" s="39">
        <v>231</v>
      </c>
      <c r="H18" s="40">
        <v>558.1299040896486</v>
      </c>
      <c r="I18" s="39">
        <v>8</v>
      </c>
      <c r="J18" s="39">
        <v>245</v>
      </c>
      <c r="K18" s="43">
        <v>6.642958094224533</v>
      </c>
      <c r="L18" s="39">
        <v>2</v>
      </c>
      <c r="M18" s="39">
        <v>0</v>
      </c>
      <c r="N18" s="39">
        <v>0.6</v>
      </c>
      <c r="O18" s="39">
        <v>7</v>
      </c>
      <c r="P18" s="40">
        <v>9</v>
      </c>
      <c r="Q18" s="39">
        <v>6</v>
      </c>
      <c r="R18" s="39">
        <v>7</v>
      </c>
      <c r="S18" s="39">
        <v>7</v>
      </c>
      <c r="T18" s="44">
        <v>6.666666666666667</v>
      </c>
      <c r="U18" s="39">
        <v>21</v>
      </c>
      <c r="V18" s="39">
        <v>302</v>
      </c>
      <c r="W18" s="40">
        <v>34.96377052599935</v>
      </c>
      <c r="X18" s="39">
        <v>6</v>
      </c>
      <c r="Y18" s="39">
        <v>25</v>
      </c>
      <c r="Z18" s="39">
        <v>920</v>
      </c>
      <c r="AA18" s="39">
        <v>8</v>
      </c>
      <c r="AB18" s="39">
        <v>31</v>
      </c>
      <c r="AC18" s="40">
        <v>1305</v>
      </c>
      <c r="AD18" s="39">
        <v>41</v>
      </c>
      <c r="AE18" s="39">
        <v>1442</v>
      </c>
      <c r="AF18" s="40">
        <v>63.3</v>
      </c>
      <c r="AG18" s="45">
        <v>4</v>
      </c>
      <c r="AH18" s="45">
        <v>8</v>
      </c>
      <c r="AI18" s="44">
        <v>25.759386562533827</v>
      </c>
      <c r="AJ18" s="41">
        <v>7</v>
      </c>
      <c r="AK18" s="41">
        <v>109</v>
      </c>
      <c r="AL18" s="41">
        <v>3838.1108022651492</v>
      </c>
    </row>
    <row r="19" spans="1:38" ht="15">
      <c r="A19" s="12" t="str">
        <f>'Economy Names'!H15</f>
        <v>Belarus</v>
      </c>
      <c r="B19" s="41">
        <v>5</v>
      </c>
      <c r="C19" s="41">
        <v>5</v>
      </c>
      <c r="D19" s="41">
        <v>1.6128982174528652</v>
      </c>
      <c r="E19" s="42">
        <v>0</v>
      </c>
      <c r="F19" s="39">
        <v>16</v>
      </c>
      <c r="G19" s="39">
        <v>151</v>
      </c>
      <c r="H19" s="40">
        <v>50.85575606176715</v>
      </c>
      <c r="I19" s="39">
        <v>3</v>
      </c>
      <c r="J19" s="39">
        <v>15</v>
      </c>
      <c r="K19" s="43">
        <v>0.03412175784478061</v>
      </c>
      <c r="L19" s="39">
        <v>5</v>
      </c>
      <c r="M19" s="39">
        <v>0</v>
      </c>
      <c r="N19" s="39">
        <v>33.5</v>
      </c>
      <c r="O19" s="39">
        <v>3</v>
      </c>
      <c r="P19" s="40">
        <v>8</v>
      </c>
      <c r="Q19" s="39">
        <v>5</v>
      </c>
      <c r="R19" s="39">
        <v>1</v>
      </c>
      <c r="S19" s="39">
        <v>8</v>
      </c>
      <c r="T19" s="44">
        <v>4.666666666666667</v>
      </c>
      <c r="U19" s="39">
        <v>82</v>
      </c>
      <c r="V19" s="39">
        <v>798</v>
      </c>
      <c r="W19" s="40">
        <v>80.43110786143464</v>
      </c>
      <c r="X19" s="39">
        <v>9</v>
      </c>
      <c r="Y19" s="39">
        <v>15</v>
      </c>
      <c r="Z19" s="39">
        <v>1772</v>
      </c>
      <c r="AA19" s="39">
        <v>10</v>
      </c>
      <c r="AB19" s="39">
        <v>30</v>
      </c>
      <c r="AC19" s="40">
        <v>2115</v>
      </c>
      <c r="AD19" s="39">
        <v>28</v>
      </c>
      <c r="AE19" s="39">
        <v>225</v>
      </c>
      <c r="AF19" s="40">
        <v>23.4</v>
      </c>
      <c r="AG19" s="45">
        <v>5.75</v>
      </c>
      <c r="AH19" s="45">
        <v>22</v>
      </c>
      <c r="AI19" s="44">
        <v>27.95153589740399</v>
      </c>
      <c r="AJ19" s="41">
        <v>7</v>
      </c>
      <c r="AK19" s="41">
        <v>254</v>
      </c>
      <c r="AL19" s="41">
        <v>1383.0274617109264</v>
      </c>
    </row>
    <row r="20" spans="1:38" ht="15">
      <c r="A20" s="12" t="str">
        <f>'Economy Names'!H16</f>
        <v>Belgium</v>
      </c>
      <c r="B20" s="41">
        <v>3</v>
      </c>
      <c r="C20" s="41">
        <v>4</v>
      </c>
      <c r="D20" s="41">
        <v>5.370409990766272</v>
      </c>
      <c r="E20" s="42">
        <v>19.57537676344009</v>
      </c>
      <c r="F20" s="39">
        <v>14</v>
      </c>
      <c r="G20" s="39">
        <v>169</v>
      </c>
      <c r="H20" s="40">
        <v>64.12198931324573</v>
      </c>
      <c r="I20" s="39">
        <v>8</v>
      </c>
      <c r="J20" s="39">
        <v>79</v>
      </c>
      <c r="K20" s="43">
        <v>12.72101232221809</v>
      </c>
      <c r="L20" s="39">
        <v>4</v>
      </c>
      <c r="M20" s="39">
        <v>0</v>
      </c>
      <c r="N20" s="39">
        <v>57.2</v>
      </c>
      <c r="O20" s="39">
        <v>7</v>
      </c>
      <c r="P20" s="40">
        <v>11</v>
      </c>
      <c r="Q20" s="39">
        <v>8</v>
      </c>
      <c r="R20" s="39">
        <v>6</v>
      </c>
      <c r="S20" s="39">
        <v>7</v>
      </c>
      <c r="T20" s="44">
        <v>7</v>
      </c>
      <c r="U20" s="39">
        <v>11</v>
      </c>
      <c r="V20" s="39">
        <v>156</v>
      </c>
      <c r="W20" s="40">
        <v>56.991305254857934</v>
      </c>
      <c r="X20" s="39">
        <v>4</v>
      </c>
      <c r="Y20" s="39">
        <v>8</v>
      </c>
      <c r="Z20" s="39">
        <v>1429</v>
      </c>
      <c r="AA20" s="39">
        <v>5</v>
      </c>
      <c r="AB20" s="39">
        <v>9</v>
      </c>
      <c r="AC20" s="40">
        <v>1600</v>
      </c>
      <c r="AD20" s="39">
        <v>26</v>
      </c>
      <c r="AE20" s="39">
        <v>505</v>
      </c>
      <c r="AF20" s="40">
        <v>17.7</v>
      </c>
      <c r="AG20" s="45">
        <v>0.9166666666666666</v>
      </c>
      <c r="AH20" s="45">
        <v>3.5000000000000004</v>
      </c>
      <c r="AI20" s="44">
        <v>87.58288983763309</v>
      </c>
      <c r="AJ20" s="41">
        <v>6</v>
      </c>
      <c r="AK20" s="41">
        <v>88</v>
      </c>
      <c r="AL20" s="41">
        <v>96.67462588064276</v>
      </c>
    </row>
    <row r="21" spans="1:38" ht="15">
      <c r="A21" s="12" t="str">
        <f>'Economy Names'!H17</f>
        <v>Belize</v>
      </c>
      <c r="B21" s="41">
        <v>9</v>
      </c>
      <c r="C21" s="41">
        <v>44</v>
      </c>
      <c r="D21" s="41">
        <v>47.858433961294</v>
      </c>
      <c r="E21" s="42">
        <v>0.024720265475874997</v>
      </c>
      <c r="F21" s="39">
        <v>11</v>
      </c>
      <c r="G21" s="39">
        <v>66</v>
      </c>
      <c r="H21" s="40">
        <v>16.68914562807273</v>
      </c>
      <c r="I21" s="39">
        <v>8</v>
      </c>
      <c r="J21" s="39">
        <v>60</v>
      </c>
      <c r="K21" s="43">
        <v>4.760213424884013</v>
      </c>
      <c r="L21" s="39">
        <v>0</v>
      </c>
      <c r="M21" s="39">
        <v>0</v>
      </c>
      <c r="N21" s="39">
        <v>0</v>
      </c>
      <c r="O21" s="39">
        <v>8</v>
      </c>
      <c r="P21" s="40">
        <v>8</v>
      </c>
      <c r="Q21" s="39">
        <v>3</v>
      </c>
      <c r="R21" s="39">
        <v>4</v>
      </c>
      <c r="S21" s="39">
        <v>6</v>
      </c>
      <c r="T21" s="44">
        <v>4.333333333333333</v>
      </c>
      <c r="U21" s="39">
        <v>40</v>
      </c>
      <c r="V21" s="39">
        <v>147</v>
      </c>
      <c r="W21" s="40">
        <v>33.15955489778795</v>
      </c>
      <c r="X21" s="39">
        <v>6</v>
      </c>
      <c r="Y21" s="39">
        <v>21</v>
      </c>
      <c r="Z21" s="39">
        <v>1505</v>
      </c>
      <c r="AA21" s="39">
        <v>6</v>
      </c>
      <c r="AB21" s="39">
        <v>21</v>
      </c>
      <c r="AC21" s="40">
        <v>1650</v>
      </c>
      <c r="AD21" s="39">
        <v>51</v>
      </c>
      <c r="AE21" s="39">
        <v>892</v>
      </c>
      <c r="AF21" s="40">
        <v>27.5</v>
      </c>
      <c r="AG21" s="45">
        <v>1</v>
      </c>
      <c r="AH21" s="45">
        <v>22.5</v>
      </c>
      <c r="AI21" s="44">
        <v>63.56861025865848</v>
      </c>
      <c r="AJ21" s="41">
        <v>5</v>
      </c>
      <c r="AK21" s="41">
        <v>66</v>
      </c>
      <c r="AL21" s="41">
        <v>369.35735220247676</v>
      </c>
    </row>
    <row r="22" spans="1:38" ht="15">
      <c r="A22" s="12" t="str">
        <f>'Economy Names'!H18</f>
        <v>Benin</v>
      </c>
      <c r="B22" s="41">
        <v>7</v>
      </c>
      <c r="C22" s="41">
        <v>31</v>
      </c>
      <c r="D22" s="41">
        <v>154.32028289544414</v>
      </c>
      <c r="E22" s="42">
        <v>285.30279699656893</v>
      </c>
      <c r="F22" s="39">
        <v>15</v>
      </c>
      <c r="G22" s="39">
        <v>320</v>
      </c>
      <c r="H22" s="40">
        <v>249.62140269019304</v>
      </c>
      <c r="I22" s="39">
        <v>4</v>
      </c>
      <c r="J22" s="39">
        <v>120</v>
      </c>
      <c r="K22" s="43">
        <v>11.791291416428091</v>
      </c>
      <c r="L22" s="39">
        <v>1</v>
      </c>
      <c r="M22" s="39">
        <v>0</v>
      </c>
      <c r="N22" s="39">
        <v>10.4</v>
      </c>
      <c r="O22" s="39">
        <v>3</v>
      </c>
      <c r="P22" s="40">
        <v>4</v>
      </c>
      <c r="Q22" s="39">
        <v>6</v>
      </c>
      <c r="R22" s="39">
        <v>1</v>
      </c>
      <c r="S22" s="39">
        <v>3</v>
      </c>
      <c r="T22" s="44">
        <v>3.3333333333333335</v>
      </c>
      <c r="U22" s="39">
        <v>55</v>
      </c>
      <c r="V22" s="39">
        <v>270</v>
      </c>
      <c r="W22" s="40">
        <v>65.97857718816252</v>
      </c>
      <c r="X22" s="39">
        <v>7</v>
      </c>
      <c r="Y22" s="39">
        <v>30</v>
      </c>
      <c r="Z22" s="39">
        <v>1049</v>
      </c>
      <c r="AA22" s="39">
        <v>8</v>
      </c>
      <c r="AB22" s="39">
        <v>32</v>
      </c>
      <c r="AC22" s="40">
        <v>1400</v>
      </c>
      <c r="AD22" s="39">
        <v>42</v>
      </c>
      <c r="AE22" s="39">
        <v>825</v>
      </c>
      <c r="AF22" s="40">
        <v>64.7</v>
      </c>
      <c r="AG22" s="45">
        <v>4</v>
      </c>
      <c r="AH22" s="45">
        <v>21.5</v>
      </c>
      <c r="AI22" s="44">
        <v>20.219782596332053</v>
      </c>
      <c r="AJ22" s="41">
        <v>4</v>
      </c>
      <c r="AK22" s="41">
        <v>172</v>
      </c>
      <c r="AL22" s="41">
        <v>15452.040550637923</v>
      </c>
    </row>
    <row r="23" spans="1:38" ht="15">
      <c r="A23" s="12" t="str">
        <f>'Economy Names'!H19</f>
        <v>Bhutan</v>
      </c>
      <c r="B23" s="41">
        <v>8</v>
      </c>
      <c r="C23" s="41">
        <v>46</v>
      </c>
      <c r="D23" s="41">
        <v>7.15537573558172</v>
      </c>
      <c r="E23" s="42">
        <v>0</v>
      </c>
      <c r="F23" s="39">
        <v>25</v>
      </c>
      <c r="G23" s="39">
        <v>183</v>
      </c>
      <c r="H23" s="40">
        <v>132.76619025614823</v>
      </c>
      <c r="I23" s="39">
        <v>3</v>
      </c>
      <c r="J23" s="39">
        <v>92</v>
      </c>
      <c r="K23" s="43">
        <v>5.000652565046565</v>
      </c>
      <c r="L23" s="39">
        <v>0</v>
      </c>
      <c r="M23" s="39">
        <v>0</v>
      </c>
      <c r="N23" s="39">
        <v>0</v>
      </c>
      <c r="O23" s="39">
        <v>3</v>
      </c>
      <c r="P23" s="40">
        <v>3</v>
      </c>
      <c r="Q23" s="39">
        <v>4</v>
      </c>
      <c r="R23" s="39">
        <v>3</v>
      </c>
      <c r="S23" s="39">
        <v>4</v>
      </c>
      <c r="T23" s="44">
        <v>3.6666666666666665</v>
      </c>
      <c r="U23" s="39">
        <v>6</v>
      </c>
      <c r="V23" s="39">
        <v>274</v>
      </c>
      <c r="W23" s="40">
        <v>40.764938123443464</v>
      </c>
      <c r="X23" s="39">
        <v>8</v>
      </c>
      <c r="Y23" s="39">
        <v>38</v>
      </c>
      <c r="Z23" s="39">
        <v>2230</v>
      </c>
      <c r="AA23" s="39">
        <v>12</v>
      </c>
      <c r="AB23" s="39">
        <v>38</v>
      </c>
      <c r="AC23" s="40">
        <v>2805</v>
      </c>
      <c r="AD23" s="39">
        <v>47</v>
      </c>
      <c r="AE23" s="39">
        <v>225</v>
      </c>
      <c r="AF23" s="40">
        <v>0.1</v>
      </c>
      <c r="AG23" s="45" t="s">
        <v>36</v>
      </c>
      <c r="AH23" s="45" t="s">
        <v>36</v>
      </c>
      <c r="AI23" s="44">
        <v>0</v>
      </c>
      <c r="AJ23" s="41">
        <v>6</v>
      </c>
      <c r="AK23" s="41">
        <v>101</v>
      </c>
      <c r="AL23" s="41">
        <v>1261.0546747322126</v>
      </c>
    </row>
    <row r="24" spans="1:38" ht="15">
      <c r="A24" s="12" t="str">
        <f>'Economy Names'!H20</f>
        <v>Bolivia</v>
      </c>
      <c r="B24" s="41">
        <v>15</v>
      </c>
      <c r="C24" s="41">
        <v>50</v>
      </c>
      <c r="D24" s="41">
        <v>100.82301403281332</v>
      </c>
      <c r="E24" s="42">
        <v>2.526618179299157</v>
      </c>
      <c r="F24" s="39">
        <v>17</v>
      </c>
      <c r="G24" s="39">
        <v>249</v>
      </c>
      <c r="H24" s="40">
        <v>109.07750931282605</v>
      </c>
      <c r="I24" s="39">
        <v>7</v>
      </c>
      <c r="J24" s="39">
        <v>92</v>
      </c>
      <c r="K24" s="43">
        <v>4.80167821060832</v>
      </c>
      <c r="L24" s="39">
        <v>6</v>
      </c>
      <c r="M24" s="39">
        <v>31.4</v>
      </c>
      <c r="N24" s="39">
        <v>11.3</v>
      </c>
      <c r="O24" s="39">
        <v>1</v>
      </c>
      <c r="P24" s="40">
        <v>7</v>
      </c>
      <c r="Q24" s="39">
        <v>1</v>
      </c>
      <c r="R24" s="39">
        <v>5</v>
      </c>
      <c r="S24" s="39">
        <v>6</v>
      </c>
      <c r="T24" s="44">
        <v>4</v>
      </c>
      <c r="U24" s="39">
        <v>42</v>
      </c>
      <c r="V24" s="39">
        <v>1080</v>
      </c>
      <c r="W24" s="40">
        <v>80.02865543414336</v>
      </c>
      <c r="X24" s="39">
        <v>8</v>
      </c>
      <c r="Y24" s="39">
        <v>19</v>
      </c>
      <c r="Z24" s="39">
        <v>1425</v>
      </c>
      <c r="AA24" s="39">
        <v>7</v>
      </c>
      <c r="AB24" s="39">
        <v>23</v>
      </c>
      <c r="AC24" s="40">
        <v>1747</v>
      </c>
      <c r="AD24" s="39">
        <v>40</v>
      </c>
      <c r="AE24" s="39">
        <v>591</v>
      </c>
      <c r="AF24" s="40">
        <v>33.2</v>
      </c>
      <c r="AG24" s="45">
        <v>1.75</v>
      </c>
      <c r="AH24" s="45">
        <v>14.499999999999998</v>
      </c>
      <c r="AI24" s="44">
        <v>39.30502395523798</v>
      </c>
      <c r="AJ24" s="41">
        <v>8</v>
      </c>
      <c r="AK24" s="41">
        <v>42</v>
      </c>
      <c r="AL24" s="41">
        <v>1297.3065533122822</v>
      </c>
    </row>
    <row r="25" spans="1:38" ht="15">
      <c r="A25" s="12" t="str">
        <f>'Economy Names'!H21</f>
        <v>Bosnia and Herzegovina</v>
      </c>
      <c r="B25" s="41">
        <v>12</v>
      </c>
      <c r="C25" s="41">
        <v>64</v>
      </c>
      <c r="D25" s="41">
        <v>17.65125654866268</v>
      </c>
      <c r="E25" s="42">
        <v>30.512111579365047</v>
      </c>
      <c r="F25" s="39">
        <v>19</v>
      </c>
      <c r="G25" s="39">
        <v>256</v>
      </c>
      <c r="H25" s="40">
        <v>1166.490688205431</v>
      </c>
      <c r="I25" s="39">
        <v>7</v>
      </c>
      <c r="J25" s="39">
        <v>33</v>
      </c>
      <c r="K25" s="43">
        <v>5.261183675119366</v>
      </c>
      <c r="L25" s="39">
        <v>5</v>
      </c>
      <c r="M25" s="39">
        <v>47.2</v>
      </c>
      <c r="N25" s="39">
        <v>30.2</v>
      </c>
      <c r="O25" s="39">
        <v>5</v>
      </c>
      <c r="P25" s="40">
        <v>10</v>
      </c>
      <c r="Q25" s="39">
        <v>3</v>
      </c>
      <c r="R25" s="39">
        <v>6</v>
      </c>
      <c r="S25" s="39">
        <v>6</v>
      </c>
      <c r="T25" s="44">
        <v>5</v>
      </c>
      <c r="U25" s="39">
        <v>40</v>
      </c>
      <c r="V25" s="39">
        <v>422</v>
      </c>
      <c r="W25" s="40">
        <v>22.981217209275883</v>
      </c>
      <c r="X25" s="39">
        <v>8</v>
      </c>
      <c r="Y25" s="39">
        <v>16</v>
      </c>
      <c r="Z25" s="39">
        <v>1240</v>
      </c>
      <c r="AA25" s="39">
        <v>9</v>
      </c>
      <c r="AB25" s="39">
        <v>16</v>
      </c>
      <c r="AC25" s="40">
        <v>1200</v>
      </c>
      <c r="AD25" s="39">
        <v>37</v>
      </c>
      <c r="AE25" s="39">
        <v>595</v>
      </c>
      <c r="AF25" s="40">
        <v>40.4</v>
      </c>
      <c r="AG25" s="45">
        <v>3.25</v>
      </c>
      <c r="AH25" s="45">
        <v>9</v>
      </c>
      <c r="AI25" s="44">
        <v>34.70062944217078</v>
      </c>
      <c r="AJ25" s="41">
        <v>8</v>
      </c>
      <c r="AK25" s="41">
        <v>125</v>
      </c>
      <c r="AL25" s="41">
        <v>516.4174884807535</v>
      </c>
    </row>
    <row r="26" spans="1:38" ht="15">
      <c r="A26" s="12" t="str">
        <f>'Economy Names'!H22</f>
        <v>Botswana</v>
      </c>
      <c r="B26" s="41">
        <v>10</v>
      </c>
      <c r="C26" s="41">
        <v>61</v>
      </c>
      <c r="D26" s="41">
        <v>2.227941210225874</v>
      </c>
      <c r="E26" s="42">
        <v>0</v>
      </c>
      <c r="F26" s="39">
        <v>24</v>
      </c>
      <c r="G26" s="39">
        <v>167</v>
      </c>
      <c r="H26" s="40">
        <v>264.500703913051</v>
      </c>
      <c r="I26" s="39">
        <v>5</v>
      </c>
      <c r="J26" s="39">
        <v>16</v>
      </c>
      <c r="K26" s="43">
        <v>4.995180713345931</v>
      </c>
      <c r="L26" s="39">
        <v>4</v>
      </c>
      <c r="M26" s="39">
        <v>57.6</v>
      </c>
      <c r="N26" s="39">
        <v>0</v>
      </c>
      <c r="O26" s="39">
        <v>7</v>
      </c>
      <c r="P26" s="40">
        <v>11</v>
      </c>
      <c r="Q26" s="39">
        <v>7</v>
      </c>
      <c r="R26" s="39">
        <v>8</v>
      </c>
      <c r="S26" s="39">
        <v>3</v>
      </c>
      <c r="T26" s="44">
        <v>6</v>
      </c>
      <c r="U26" s="39">
        <v>19</v>
      </c>
      <c r="V26" s="39">
        <v>152</v>
      </c>
      <c r="W26" s="40">
        <v>19.456955709300722</v>
      </c>
      <c r="X26" s="39">
        <v>6</v>
      </c>
      <c r="Y26" s="39">
        <v>28</v>
      </c>
      <c r="Z26" s="39">
        <v>3010</v>
      </c>
      <c r="AA26" s="39">
        <v>8</v>
      </c>
      <c r="AB26" s="39">
        <v>41</v>
      </c>
      <c r="AC26" s="40">
        <v>3390</v>
      </c>
      <c r="AD26" s="39">
        <v>29</v>
      </c>
      <c r="AE26" s="39">
        <v>625</v>
      </c>
      <c r="AF26" s="40">
        <v>28.1</v>
      </c>
      <c r="AG26" s="45">
        <v>1.6666666666666667</v>
      </c>
      <c r="AH26" s="45">
        <v>14.499999999999998</v>
      </c>
      <c r="AI26" s="44">
        <v>63.72383056017794</v>
      </c>
      <c r="AJ26" s="41">
        <v>5</v>
      </c>
      <c r="AK26" s="41">
        <v>121</v>
      </c>
      <c r="AL26" s="41">
        <v>495.302258757473</v>
      </c>
    </row>
    <row r="27" spans="1:38" ht="15">
      <c r="A27" s="12" t="str">
        <f>'Economy Names'!H23</f>
        <v>Brazil</v>
      </c>
      <c r="B27" s="41">
        <v>13</v>
      </c>
      <c r="C27" s="41">
        <v>119</v>
      </c>
      <c r="D27" s="41">
        <v>7.264311928984509</v>
      </c>
      <c r="E27" s="42">
        <v>0</v>
      </c>
      <c r="F27" s="39">
        <v>18</v>
      </c>
      <c r="G27" s="39">
        <v>411</v>
      </c>
      <c r="H27" s="40">
        <v>46.63498295893016</v>
      </c>
      <c r="I27" s="39">
        <v>13</v>
      </c>
      <c r="J27" s="39">
        <v>39</v>
      </c>
      <c r="K27" s="43">
        <v>2.667519005269519</v>
      </c>
      <c r="L27" s="39">
        <v>5</v>
      </c>
      <c r="M27" s="39">
        <v>53.5</v>
      </c>
      <c r="N27" s="39">
        <v>26.9</v>
      </c>
      <c r="O27" s="39">
        <v>3</v>
      </c>
      <c r="P27" s="40">
        <v>8</v>
      </c>
      <c r="Q27" s="39">
        <v>6</v>
      </c>
      <c r="R27" s="39">
        <v>7</v>
      </c>
      <c r="S27" s="39">
        <v>3</v>
      </c>
      <c r="T27" s="44">
        <v>5.333333333333333</v>
      </c>
      <c r="U27" s="39">
        <v>9</v>
      </c>
      <c r="V27" s="39">
        <v>2600</v>
      </c>
      <c r="W27" s="40">
        <v>67.11241482009862</v>
      </c>
      <c r="X27" s="39">
        <v>7</v>
      </c>
      <c r="Y27" s="39">
        <v>13</v>
      </c>
      <c r="Z27" s="39">
        <v>1790</v>
      </c>
      <c r="AA27" s="39">
        <v>8</v>
      </c>
      <c r="AB27" s="39">
        <v>17</v>
      </c>
      <c r="AC27" s="40">
        <v>1975</v>
      </c>
      <c r="AD27" s="39">
        <v>45</v>
      </c>
      <c r="AE27" s="39">
        <v>731</v>
      </c>
      <c r="AF27" s="40">
        <v>16.5</v>
      </c>
      <c r="AG27" s="45">
        <v>4</v>
      </c>
      <c r="AH27" s="45">
        <v>12</v>
      </c>
      <c r="AI27" s="44">
        <v>17.058477433996195</v>
      </c>
      <c r="AJ27" s="41">
        <v>6</v>
      </c>
      <c r="AK27" s="41">
        <v>34</v>
      </c>
      <c r="AL27" s="41">
        <v>151.08767624626068</v>
      </c>
    </row>
    <row r="28" spans="1:38" ht="15">
      <c r="A28" s="12" t="str">
        <f>'Economy Names'!H24</f>
        <v>Brunei Darussalam</v>
      </c>
      <c r="B28" s="41">
        <v>15</v>
      </c>
      <c r="C28" s="41">
        <v>105</v>
      </c>
      <c r="D28" s="41">
        <v>13.53350175330039</v>
      </c>
      <c r="E28" s="42">
        <v>0</v>
      </c>
      <c r="F28" s="39">
        <v>32</v>
      </c>
      <c r="G28" s="39">
        <v>163</v>
      </c>
      <c r="H28" s="40">
        <v>6.730074720137186</v>
      </c>
      <c r="I28" s="39">
        <v>7</v>
      </c>
      <c r="J28" s="39">
        <v>297.5</v>
      </c>
      <c r="K28" s="43">
        <v>0.6106884798980771</v>
      </c>
      <c r="L28" s="39">
        <v>0</v>
      </c>
      <c r="M28" s="39">
        <v>0</v>
      </c>
      <c r="N28" s="39">
        <v>0</v>
      </c>
      <c r="O28" s="39">
        <v>7</v>
      </c>
      <c r="P28" s="40">
        <v>7</v>
      </c>
      <c r="Q28" s="39">
        <v>3</v>
      </c>
      <c r="R28" s="39">
        <v>2</v>
      </c>
      <c r="S28" s="39">
        <v>8</v>
      </c>
      <c r="T28" s="44">
        <v>4.333333333333333</v>
      </c>
      <c r="U28" s="39">
        <v>15</v>
      </c>
      <c r="V28" s="39">
        <v>144</v>
      </c>
      <c r="W28" s="40">
        <v>17.34280146617597</v>
      </c>
      <c r="X28" s="39">
        <v>6</v>
      </c>
      <c r="Y28" s="39">
        <v>25</v>
      </c>
      <c r="Z28" s="39">
        <v>630</v>
      </c>
      <c r="AA28" s="39">
        <v>6</v>
      </c>
      <c r="AB28" s="39">
        <v>20</v>
      </c>
      <c r="AC28" s="40">
        <v>708</v>
      </c>
      <c r="AD28" s="39">
        <v>47</v>
      </c>
      <c r="AE28" s="39">
        <v>540</v>
      </c>
      <c r="AF28" s="40">
        <v>36.6</v>
      </c>
      <c r="AG28" s="45">
        <v>2.5</v>
      </c>
      <c r="AH28" s="45">
        <v>3.5000000000000004</v>
      </c>
      <c r="AI28" s="44">
        <v>47.23485763501578</v>
      </c>
      <c r="AJ28" s="41">
        <v>5</v>
      </c>
      <c r="AK28" s="41">
        <v>79</v>
      </c>
      <c r="AL28" s="41">
        <v>48.96921825853029</v>
      </c>
    </row>
    <row r="29" spans="1:38" ht="15">
      <c r="A29" s="12" t="str">
        <f>'Economy Names'!H25</f>
        <v>Bulgaria</v>
      </c>
      <c r="B29" s="41">
        <v>4</v>
      </c>
      <c r="C29" s="41">
        <v>18</v>
      </c>
      <c r="D29" s="41">
        <v>1.619757479358923</v>
      </c>
      <c r="E29" s="42">
        <v>0.023996407101613673</v>
      </c>
      <c r="F29" s="39">
        <v>24</v>
      </c>
      <c r="G29" s="39">
        <v>139</v>
      </c>
      <c r="H29" s="40">
        <v>442.2591820743379</v>
      </c>
      <c r="I29" s="39">
        <v>8</v>
      </c>
      <c r="J29" s="39">
        <v>15</v>
      </c>
      <c r="K29" s="43">
        <v>2.9656951910366423</v>
      </c>
      <c r="L29" s="39">
        <v>6</v>
      </c>
      <c r="M29" s="39">
        <v>13.1</v>
      </c>
      <c r="N29" s="39">
        <v>37</v>
      </c>
      <c r="O29" s="39">
        <v>8</v>
      </c>
      <c r="P29" s="40">
        <v>14</v>
      </c>
      <c r="Q29" s="39">
        <v>10</v>
      </c>
      <c r="R29" s="39">
        <v>1</v>
      </c>
      <c r="S29" s="39">
        <v>7</v>
      </c>
      <c r="T29" s="44">
        <v>6</v>
      </c>
      <c r="U29" s="39">
        <v>17</v>
      </c>
      <c r="V29" s="39">
        <v>616</v>
      </c>
      <c r="W29" s="40">
        <v>28.965461776022128</v>
      </c>
      <c r="X29" s="39">
        <v>5</v>
      </c>
      <c r="Y29" s="39">
        <v>23</v>
      </c>
      <c r="Z29" s="39">
        <v>1551</v>
      </c>
      <c r="AA29" s="39">
        <v>6</v>
      </c>
      <c r="AB29" s="39">
        <v>18</v>
      </c>
      <c r="AC29" s="40">
        <v>1666</v>
      </c>
      <c r="AD29" s="39">
        <v>39</v>
      </c>
      <c r="AE29" s="39">
        <v>564</v>
      </c>
      <c r="AF29" s="40">
        <v>23.8</v>
      </c>
      <c r="AG29" s="45">
        <v>3.33</v>
      </c>
      <c r="AH29" s="45">
        <v>9</v>
      </c>
      <c r="AI29" s="44">
        <v>31.022369618074748</v>
      </c>
      <c r="AJ29" s="41">
        <v>6</v>
      </c>
      <c r="AK29" s="41">
        <v>137</v>
      </c>
      <c r="AL29" s="41">
        <v>397.14053753170634</v>
      </c>
    </row>
    <row r="30" spans="1:38" ht="15">
      <c r="A30" s="12" t="str">
        <f>'Economy Names'!H26</f>
        <v>Burkina Faso</v>
      </c>
      <c r="B30" s="41">
        <v>4</v>
      </c>
      <c r="C30" s="41">
        <v>14</v>
      </c>
      <c r="D30" s="41">
        <v>53.36148586885587</v>
      </c>
      <c r="E30" s="42">
        <v>416.1659653024321</v>
      </c>
      <c r="F30" s="39">
        <v>15</v>
      </c>
      <c r="G30" s="39">
        <v>122</v>
      </c>
      <c r="H30" s="40">
        <v>576.0918871127119</v>
      </c>
      <c r="I30" s="39">
        <v>4</v>
      </c>
      <c r="J30" s="39">
        <v>59</v>
      </c>
      <c r="K30" s="43">
        <v>13.077191231609891</v>
      </c>
      <c r="L30" s="39">
        <v>1</v>
      </c>
      <c r="M30" s="39">
        <v>0</v>
      </c>
      <c r="N30" s="39">
        <v>1.8</v>
      </c>
      <c r="O30" s="39">
        <v>3</v>
      </c>
      <c r="P30" s="40">
        <v>4</v>
      </c>
      <c r="Q30" s="39">
        <v>6</v>
      </c>
      <c r="R30" s="39">
        <v>1</v>
      </c>
      <c r="S30" s="39">
        <v>4</v>
      </c>
      <c r="T30" s="44">
        <v>3.6666666666666665</v>
      </c>
      <c r="U30" s="39">
        <v>46</v>
      </c>
      <c r="V30" s="39">
        <v>270</v>
      </c>
      <c r="W30" s="40">
        <v>44.87850424589754</v>
      </c>
      <c r="X30" s="39">
        <v>10</v>
      </c>
      <c r="Y30" s="39">
        <v>41</v>
      </c>
      <c r="Z30" s="39">
        <v>2412</v>
      </c>
      <c r="AA30" s="39">
        <v>10</v>
      </c>
      <c r="AB30" s="39">
        <v>49</v>
      </c>
      <c r="AC30" s="40">
        <v>4030</v>
      </c>
      <c r="AD30" s="39">
        <v>37</v>
      </c>
      <c r="AE30" s="39">
        <v>446</v>
      </c>
      <c r="AF30" s="40">
        <v>81.7</v>
      </c>
      <c r="AG30" s="45">
        <v>4</v>
      </c>
      <c r="AH30" s="45">
        <v>9</v>
      </c>
      <c r="AI30" s="44">
        <v>26.833491027902454</v>
      </c>
      <c r="AJ30" s="41">
        <v>4</v>
      </c>
      <c r="AK30" s="41">
        <v>158</v>
      </c>
      <c r="AL30" s="41">
        <v>14901.330423729818</v>
      </c>
    </row>
    <row r="31" spans="1:38" ht="15">
      <c r="A31" s="12" t="str">
        <f>'Economy Names'!H27</f>
        <v>Burundi</v>
      </c>
      <c r="B31" s="41">
        <v>9</v>
      </c>
      <c r="C31" s="41">
        <v>14</v>
      </c>
      <c r="D31" s="41">
        <v>124.28325169801026</v>
      </c>
      <c r="E31" s="42">
        <v>0</v>
      </c>
      <c r="F31" s="39">
        <v>25</v>
      </c>
      <c r="G31" s="39">
        <v>212</v>
      </c>
      <c r="H31" s="40">
        <v>7047.557239852655</v>
      </c>
      <c r="I31" s="39">
        <v>5</v>
      </c>
      <c r="J31" s="39">
        <v>94</v>
      </c>
      <c r="K31" s="43">
        <v>5.817554959833874</v>
      </c>
      <c r="L31" s="39">
        <v>1</v>
      </c>
      <c r="M31" s="39">
        <v>0</v>
      </c>
      <c r="N31" s="39">
        <v>0.2</v>
      </c>
      <c r="O31" s="39">
        <v>3</v>
      </c>
      <c r="P31" s="40">
        <v>4</v>
      </c>
      <c r="Q31" s="39">
        <v>4</v>
      </c>
      <c r="R31" s="39">
        <v>1</v>
      </c>
      <c r="S31" s="39">
        <v>5</v>
      </c>
      <c r="T31" s="44">
        <v>3.3333333333333335</v>
      </c>
      <c r="U31" s="39">
        <v>32</v>
      </c>
      <c r="V31" s="39">
        <v>211</v>
      </c>
      <c r="W31" s="40">
        <v>153.40635237727028</v>
      </c>
      <c r="X31" s="39">
        <v>9</v>
      </c>
      <c r="Y31" s="39">
        <v>41</v>
      </c>
      <c r="Z31" s="39">
        <v>2747</v>
      </c>
      <c r="AA31" s="39">
        <v>10</v>
      </c>
      <c r="AB31" s="39">
        <v>60</v>
      </c>
      <c r="AC31" s="40">
        <v>4285</v>
      </c>
      <c r="AD31" s="39">
        <v>44</v>
      </c>
      <c r="AE31" s="39">
        <v>832</v>
      </c>
      <c r="AF31" s="40">
        <v>38.6</v>
      </c>
      <c r="AG31" s="45" t="s">
        <v>36</v>
      </c>
      <c r="AH31" s="45" t="s">
        <v>36</v>
      </c>
      <c r="AI31" s="44">
        <v>0</v>
      </c>
      <c r="AJ31" s="41">
        <v>4</v>
      </c>
      <c r="AK31" s="41">
        <v>188</v>
      </c>
      <c r="AL31" s="41">
        <v>36696.70659181604</v>
      </c>
    </row>
    <row r="32" spans="1:38" ht="15">
      <c r="A32" s="12" t="str">
        <f>'Economy Names'!H28</f>
        <v>Cambodia</v>
      </c>
      <c r="B32" s="41">
        <v>9</v>
      </c>
      <c r="C32" s="41">
        <v>85</v>
      </c>
      <c r="D32" s="41">
        <v>128.30769230769232</v>
      </c>
      <c r="E32" s="42">
        <v>36.99794202824228</v>
      </c>
      <c r="F32" s="39">
        <v>23</v>
      </c>
      <c r="G32" s="39">
        <v>709</v>
      </c>
      <c r="H32" s="40">
        <v>54.1668370264481</v>
      </c>
      <c r="I32" s="39">
        <v>7</v>
      </c>
      <c r="J32" s="39">
        <v>56</v>
      </c>
      <c r="K32" s="43">
        <v>4.327076923076923</v>
      </c>
      <c r="L32" s="39">
        <v>0</v>
      </c>
      <c r="M32" s="39">
        <v>0</v>
      </c>
      <c r="N32" s="39">
        <v>0</v>
      </c>
      <c r="O32" s="39">
        <v>8</v>
      </c>
      <c r="P32" s="40">
        <v>8</v>
      </c>
      <c r="Q32" s="39">
        <v>5</v>
      </c>
      <c r="R32" s="39">
        <v>9</v>
      </c>
      <c r="S32" s="39">
        <v>2</v>
      </c>
      <c r="T32" s="44">
        <v>5.333333333333333</v>
      </c>
      <c r="U32" s="39">
        <v>39</v>
      </c>
      <c r="V32" s="39">
        <v>173</v>
      </c>
      <c r="W32" s="40">
        <v>22.46574294674481</v>
      </c>
      <c r="X32" s="39">
        <v>9</v>
      </c>
      <c r="Y32" s="39">
        <v>22</v>
      </c>
      <c r="Z32" s="39">
        <v>732</v>
      </c>
      <c r="AA32" s="39">
        <v>10</v>
      </c>
      <c r="AB32" s="39">
        <v>26</v>
      </c>
      <c r="AC32" s="40">
        <v>872</v>
      </c>
      <c r="AD32" s="39">
        <v>44</v>
      </c>
      <c r="AE32" s="39">
        <v>401</v>
      </c>
      <c r="AF32" s="40">
        <v>103.4</v>
      </c>
      <c r="AG32" s="45">
        <v>6</v>
      </c>
      <c r="AH32" s="45">
        <v>15</v>
      </c>
      <c r="AI32" s="44">
        <v>12.597258916767302</v>
      </c>
      <c r="AJ32" s="41">
        <v>4</v>
      </c>
      <c r="AK32" s="41">
        <v>183</v>
      </c>
      <c r="AL32" s="41">
        <v>3581.520848663138</v>
      </c>
    </row>
    <row r="33" spans="1:38" ht="15">
      <c r="A33" s="12" t="str">
        <f>'Economy Names'!H29</f>
        <v>Cameroon</v>
      </c>
      <c r="B33" s="41">
        <v>6</v>
      </c>
      <c r="C33" s="41">
        <v>19</v>
      </c>
      <c r="D33" s="41">
        <v>51.19262409600044</v>
      </c>
      <c r="E33" s="42">
        <v>191.80788839298552</v>
      </c>
      <c r="F33" s="39">
        <v>14</v>
      </c>
      <c r="G33" s="39">
        <v>213</v>
      </c>
      <c r="H33" s="40">
        <v>1235.779863338327</v>
      </c>
      <c r="I33" s="39">
        <v>5</v>
      </c>
      <c r="J33" s="39">
        <v>93</v>
      </c>
      <c r="K33" s="43">
        <v>19.25569192388494</v>
      </c>
      <c r="L33" s="39">
        <v>2</v>
      </c>
      <c r="M33" s="39">
        <v>0</v>
      </c>
      <c r="N33" s="39">
        <v>2.9</v>
      </c>
      <c r="O33" s="39">
        <v>3</v>
      </c>
      <c r="P33" s="40">
        <v>5</v>
      </c>
      <c r="Q33" s="39">
        <v>6</v>
      </c>
      <c r="R33" s="39">
        <v>1</v>
      </c>
      <c r="S33" s="39">
        <v>6</v>
      </c>
      <c r="T33" s="44">
        <v>4.333333333333333</v>
      </c>
      <c r="U33" s="39">
        <v>44</v>
      </c>
      <c r="V33" s="39">
        <v>654</v>
      </c>
      <c r="W33" s="40">
        <v>49.05646358087372</v>
      </c>
      <c r="X33" s="39">
        <v>11</v>
      </c>
      <c r="Y33" s="39">
        <v>23</v>
      </c>
      <c r="Z33" s="39">
        <v>1379</v>
      </c>
      <c r="AA33" s="39">
        <v>12</v>
      </c>
      <c r="AB33" s="39">
        <v>26</v>
      </c>
      <c r="AC33" s="40">
        <v>2167</v>
      </c>
      <c r="AD33" s="39">
        <v>43</v>
      </c>
      <c r="AE33" s="39">
        <v>800</v>
      </c>
      <c r="AF33" s="40">
        <v>46.6</v>
      </c>
      <c r="AG33" s="45">
        <v>3.1666666666666665</v>
      </c>
      <c r="AH33" s="45">
        <v>33.5</v>
      </c>
      <c r="AI33" s="44">
        <v>13.648085637020044</v>
      </c>
      <c r="AJ33" s="41">
        <v>4</v>
      </c>
      <c r="AK33" s="41">
        <v>67</v>
      </c>
      <c r="AL33" s="41">
        <v>1846.0475481299934</v>
      </c>
    </row>
    <row r="34" spans="1:38" ht="15">
      <c r="A34" s="12" t="str">
        <f>'Economy Names'!H30</f>
        <v>Canada</v>
      </c>
      <c r="B34" s="41">
        <v>1</v>
      </c>
      <c r="C34" s="41">
        <v>5</v>
      </c>
      <c r="D34" s="41">
        <v>0.4460916927628852</v>
      </c>
      <c r="E34" s="42">
        <v>0</v>
      </c>
      <c r="F34" s="39">
        <v>14</v>
      </c>
      <c r="G34" s="39">
        <v>75</v>
      </c>
      <c r="H34" s="40">
        <v>100.95830760677805</v>
      </c>
      <c r="I34" s="39">
        <v>6</v>
      </c>
      <c r="J34" s="39">
        <v>17</v>
      </c>
      <c r="K34" s="43">
        <v>1.776563466762206</v>
      </c>
      <c r="L34" s="39">
        <v>6</v>
      </c>
      <c r="M34" s="39">
        <v>100</v>
      </c>
      <c r="N34" s="39">
        <v>0</v>
      </c>
      <c r="O34" s="39">
        <v>7</v>
      </c>
      <c r="P34" s="40">
        <v>13</v>
      </c>
      <c r="Q34" s="39">
        <v>8</v>
      </c>
      <c r="R34" s="39">
        <v>9</v>
      </c>
      <c r="S34" s="39">
        <v>8</v>
      </c>
      <c r="T34" s="44">
        <v>8.333333333333334</v>
      </c>
      <c r="U34" s="39">
        <v>8</v>
      </c>
      <c r="V34" s="39">
        <v>131</v>
      </c>
      <c r="W34" s="40">
        <v>29.206141716426874</v>
      </c>
      <c r="X34" s="39">
        <v>3</v>
      </c>
      <c r="Y34" s="39">
        <v>7</v>
      </c>
      <c r="Z34" s="39">
        <v>1610</v>
      </c>
      <c r="AA34" s="39">
        <v>4</v>
      </c>
      <c r="AB34" s="39">
        <v>11</v>
      </c>
      <c r="AC34" s="40">
        <v>1660</v>
      </c>
      <c r="AD34" s="39">
        <v>36</v>
      </c>
      <c r="AE34" s="39">
        <v>570</v>
      </c>
      <c r="AF34" s="40">
        <v>22.3</v>
      </c>
      <c r="AG34" s="45">
        <v>0.75</v>
      </c>
      <c r="AH34" s="45">
        <v>3.5000000000000004</v>
      </c>
      <c r="AI34" s="44">
        <v>91.21503535003777</v>
      </c>
      <c r="AJ34" s="41">
        <v>8</v>
      </c>
      <c r="AK34" s="41">
        <v>168</v>
      </c>
      <c r="AL34" s="41">
        <v>152.28455161692992</v>
      </c>
    </row>
    <row r="35" spans="1:38" ht="15">
      <c r="A35" s="12" t="str">
        <f>'Economy Names'!H31</f>
        <v>Cape Verde</v>
      </c>
      <c r="B35" s="41">
        <v>8</v>
      </c>
      <c r="C35" s="41">
        <v>11</v>
      </c>
      <c r="D35" s="41">
        <v>18.500403235800896</v>
      </c>
      <c r="E35" s="42">
        <v>42.4321175133048</v>
      </c>
      <c r="F35" s="39">
        <v>18</v>
      </c>
      <c r="G35" s="39">
        <v>123</v>
      </c>
      <c r="H35" s="40">
        <v>570.7187696927517</v>
      </c>
      <c r="I35" s="39">
        <v>6</v>
      </c>
      <c r="J35" s="39">
        <v>73</v>
      </c>
      <c r="K35" s="43">
        <v>3.9272096590537307</v>
      </c>
      <c r="L35" s="39">
        <v>2</v>
      </c>
      <c r="M35" s="39">
        <v>0</v>
      </c>
      <c r="N35" s="39">
        <v>22.1</v>
      </c>
      <c r="O35" s="39">
        <v>2</v>
      </c>
      <c r="P35" s="40">
        <v>4</v>
      </c>
      <c r="Q35" s="39">
        <v>1</v>
      </c>
      <c r="R35" s="39">
        <v>5</v>
      </c>
      <c r="S35" s="39">
        <v>6</v>
      </c>
      <c r="T35" s="44">
        <v>4</v>
      </c>
      <c r="U35" s="39">
        <v>42</v>
      </c>
      <c r="V35" s="39">
        <v>186</v>
      </c>
      <c r="W35" s="40">
        <v>37.140664692873116</v>
      </c>
      <c r="X35" s="39">
        <v>5</v>
      </c>
      <c r="Y35" s="39">
        <v>19</v>
      </c>
      <c r="Z35" s="39">
        <v>1200</v>
      </c>
      <c r="AA35" s="39">
        <v>5</v>
      </c>
      <c r="AB35" s="39">
        <v>18</v>
      </c>
      <c r="AC35" s="40">
        <v>1000</v>
      </c>
      <c r="AD35" s="39">
        <v>37</v>
      </c>
      <c r="AE35" s="39">
        <v>425</v>
      </c>
      <c r="AF35" s="40">
        <v>21.8</v>
      </c>
      <c r="AG35" s="45" t="s">
        <v>36</v>
      </c>
      <c r="AH35" s="45" t="s">
        <v>36</v>
      </c>
      <c r="AI35" s="44">
        <v>0</v>
      </c>
      <c r="AJ35" s="41">
        <v>5</v>
      </c>
      <c r="AK35" s="41">
        <v>58</v>
      </c>
      <c r="AL35" s="41">
        <v>1217.4745229032715</v>
      </c>
    </row>
    <row r="36" spans="1:38" ht="15">
      <c r="A36" s="12" t="str">
        <f>'Economy Names'!H32</f>
        <v>Central African Republic</v>
      </c>
      <c r="B36" s="41">
        <v>8</v>
      </c>
      <c r="C36" s="41">
        <v>22</v>
      </c>
      <c r="D36" s="41">
        <v>228.44648121621583</v>
      </c>
      <c r="E36" s="42">
        <v>468.62518940348843</v>
      </c>
      <c r="F36" s="39">
        <v>21</v>
      </c>
      <c r="G36" s="39">
        <v>239</v>
      </c>
      <c r="H36" s="40">
        <v>259.4824536246056</v>
      </c>
      <c r="I36" s="39">
        <v>5</v>
      </c>
      <c r="J36" s="39">
        <v>75</v>
      </c>
      <c r="K36" s="43">
        <v>18.540587556821045</v>
      </c>
      <c r="L36" s="39">
        <v>2</v>
      </c>
      <c r="M36" s="39">
        <v>0</v>
      </c>
      <c r="N36" s="39">
        <v>2</v>
      </c>
      <c r="O36" s="39">
        <v>3</v>
      </c>
      <c r="P36" s="40">
        <v>5</v>
      </c>
      <c r="Q36" s="39">
        <v>6</v>
      </c>
      <c r="R36" s="39">
        <v>1</v>
      </c>
      <c r="S36" s="39">
        <v>5</v>
      </c>
      <c r="T36" s="44">
        <v>4</v>
      </c>
      <c r="U36" s="39">
        <v>54</v>
      </c>
      <c r="V36" s="39">
        <v>504</v>
      </c>
      <c r="W36" s="40">
        <v>203.7906932084043</v>
      </c>
      <c r="X36" s="39">
        <v>9</v>
      </c>
      <c r="Y36" s="39">
        <v>54</v>
      </c>
      <c r="Z36" s="39">
        <v>5491</v>
      </c>
      <c r="AA36" s="39">
        <v>17</v>
      </c>
      <c r="AB36" s="39">
        <v>62</v>
      </c>
      <c r="AC36" s="40">
        <v>5554</v>
      </c>
      <c r="AD36" s="39">
        <v>43</v>
      </c>
      <c r="AE36" s="39">
        <v>660</v>
      </c>
      <c r="AF36" s="40">
        <v>82</v>
      </c>
      <c r="AG36" s="45">
        <v>4.75</v>
      </c>
      <c r="AH36" s="45">
        <v>76</v>
      </c>
      <c r="AI36" s="44">
        <v>0</v>
      </c>
      <c r="AJ36" s="41">
        <v>6</v>
      </c>
      <c r="AK36" s="41">
        <v>210</v>
      </c>
      <c r="AL36" s="41">
        <v>13298.2522588218</v>
      </c>
    </row>
    <row r="37" spans="1:38" ht="15">
      <c r="A37" s="12" t="str">
        <f>'Economy Names'!H33</f>
        <v>Chad</v>
      </c>
      <c r="B37" s="41">
        <v>13</v>
      </c>
      <c r="C37" s="41">
        <v>75</v>
      </c>
      <c r="D37" s="41">
        <v>226.89447914920981</v>
      </c>
      <c r="E37" s="42">
        <v>386.6700407880095</v>
      </c>
      <c r="F37" s="39">
        <v>14</v>
      </c>
      <c r="G37" s="39">
        <v>164</v>
      </c>
      <c r="H37" s="40">
        <v>6684.364995102318</v>
      </c>
      <c r="I37" s="39">
        <v>6</v>
      </c>
      <c r="J37" s="39">
        <v>44</v>
      </c>
      <c r="K37" s="43">
        <v>18.245611741942273</v>
      </c>
      <c r="L37" s="39">
        <v>1</v>
      </c>
      <c r="M37" s="39">
        <v>0</v>
      </c>
      <c r="N37" s="39">
        <v>0.8</v>
      </c>
      <c r="O37" s="39">
        <v>3</v>
      </c>
      <c r="P37" s="40">
        <v>4</v>
      </c>
      <c r="Q37" s="39">
        <v>6</v>
      </c>
      <c r="R37" s="39">
        <v>1</v>
      </c>
      <c r="S37" s="39">
        <v>3</v>
      </c>
      <c r="T37" s="44">
        <v>3.3333333333333335</v>
      </c>
      <c r="U37" s="39">
        <v>54</v>
      </c>
      <c r="V37" s="39">
        <v>732</v>
      </c>
      <c r="W37" s="40">
        <v>65.44395038977407</v>
      </c>
      <c r="X37" s="39">
        <v>8</v>
      </c>
      <c r="Y37" s="39">
        <v>75</v>
      </c>
      <c r="Z37" s="39">
        <v>5902</v>
      </c>
      <c r="AA37" s="39">
        <v>11</v>
      </c>
      <c r="AB37" s="39">
        <v>101</v>
      </c>
      <c r="AC37" s="40">
        <v>8525</v>
      </c>
      <c r="AD37" s="39">
        <v>41</v>
      </c>
      <c r="AE37" s="39">
        <v>743</v>
      </c>
      <c r="AF37" s="40">
        <v>45.7</v>
      </c>
      <c r="AG37" s="45">
        <v>4</v>
      </c>
      <c r="AH37" s="45">
        <v>60</v>
      </c>
      <c r="AI37" s="44">
        <v>0</v>
      </c>
      <c r="AJ37" s="41">
        <v>5</v>
      </c>
      <c r="AK37" s="41">
        <v>67</v>
      </c>
      <c r="AL37" s="41">
        <v>14719.825416801372</v>
      </c>
    </row>
    <row r="38" spans="1:38" ht="15">
      <c r="A38" s="12" t="str">
        <f>'Economy Names'!H34</f>
        <v>Chile</v>
      </c>
      <c r="B38" s="41">
        <v>8</v>
      </c>
      <c r="C38" s="41">
        <v>22</v>
      </c>
      <c r="D38" s="41">
        <v>6.841437632135308</v>
      </c>
      <c r="E38" s="42">
        <v>0</v>
      </c>
      <c r="F38" s="39">
        <v>18</v>
      </c>
      <c r="G38" s="39">
        <v>155</v>
      </c>
      <c r="H38" s="40">
        <v>93.75283038955672</v>
      </c>
      <c r="I38" s="39">
        <v>6</v>
      </c>
      <c r="J38" s="39">
        <v>31</v>
      </c>
      <c r="K38" s="43">
        <v>1.273056639815407</v>
      </c>
      <c r="L38" s="39">
        <v>5</v>
      </c>
      <c r="M38" s="39">
        <v>22.9</v>
      </c>
      <c r="N38" s="39">
        <v>30.9</v>
      </c>
      <c r="O38" s="39">
        <v>4</v>
      </c>
      <c r="P38" s="40">
        <v>9</v>
      </c>
      <c r="Q38" s="39">
        <v>8</v>
      </c>
      <c r="R38" s="39">
        <v>6</v>
      </c>
      <c r="S38" s="39">
        <v>5</v>
      </c>
      <c r="T38" s="44">
        <v>6.333333333333333</v>
      </c>
      <c r="U38" s="39">
        <v>9</v>
      </c>
      <c r="V38" s="39">
        <v>316</v>
      </c>
      <c r="W38" s="40">
        <v>24.976544691868707</v>
      </c>
      <c r="X38" s="39">
        <v>6</v>
      </c>
      <c r="Y38" s="39">
        <v>21</v>
      </c>
      <c r="Z38" s="39">
        <v>745</v>
      </c>
      <c r="AA38" s="39">
        <v>6</v>
      </c>
      <c r="AB38" s="39">
        <v>21</v>
      </c>
      <c r="AC38" s="40">
        <v>745</v>
      </c>
      <c r="AD38" s="39">
        <v>36</v>
      </c>
      <c r="AE38" s="39">
        <v>480</v>
      </c>
      <c r="AF38" s="40">
        <v>28.6</v>
      </c>
      <c r="AG38" s="45">
        <v>4.46</v>
      </c>
      <c r="AH38" s="45">
        <v>14.499999999999998</v>
      </c>
      <c r="AI38" s="44">
        <v>28.23350720854669</v>
      </c>
      <c r="AJ38" s="41">
        <v>6</v>
      </c>
      <c r="AK38" s="41">
        <v>31</v>
      </c>
      <c r="AL38" s="41">
        <v>82.54626860624461</v>
      </c>
    </row>
    <row r="39" spans="1:38" ht="15">
      <c r="A39" s="12" t="str">
        <f>'Economy Names'!H35</f>
        <v>China</v>
      </c>
      <c r="B39" s="41">
        <v>14</v>
      </c>
      <c r="C39" s="41">
        <v>38</v>
      </c>
      <c r="D39" s="41">
        <v>4.483621356488477</v>
      </c>
      <c r="E39" s="42">
        <v>118.31760245680337</v>
      </c>
      <c r="F39" s="39">
        <v>37</v>
      </c>
      <c r="G39" s="39">
        <v>336</v>
      </c>
      <c r="H39" s="40">
        <v>523.4300767546729</v>
      </c>
      <c r="I39" s="39">
        <v>4</v>
      </c>
      <c r="J39" s="39">
        <v>29</v>
      </c>
      <c r="K39" s="43">
        <v>3.643383120900828</v>
      </c>
      <c r="L39" s="39">
        <v>4</v>
      </c>
      <c r="M39" s="39">
        <v>0</v>
      </c>
      <c r="N39" s="39">
        <v>63.9</v>
      </c>
      <c r="O39" s="39">
        <v>6</v>
      </c>
      <c r="P39" s="40">
        <v>10</v>
      </c>
      <c r="Q39" s="39">
        <v>10</v>
      </c>
      <c r="R39" s="39">
        <v>1</v>
      </c>
      <c r="S39" s="39">
        <v>4</v>
      </c>
      <c r="T39" s="44">
        <v>5</v>
      </c>
      <c r="U39" s="39">
        <v>7</v>
      </c>
      <c r="V39" s="39">
        <v>398</v>
      </c>
      <c r="W39" s="40">
        <v>63.461813284817495</v>
      </c>
      <c r="X39" s="39">
        <v>8</v>
      </c>
      <c r="Y39" s="39">
        <v>21</v>
      </c>
      <c r="Z39" s="39">
        <v>500</v>
      </c>
      <c r="AA39" s="39">
        <v>5</v>
      </c>
      <c r="AB39" s="39">
        <v>24</v>
      </c>
      <c r="AC39" s="40">
        <v>545</v>
      </c>
      <c r="AD39" s="39">
        <v>34</v>
      </c>
      <c r="AE39" s="39">
        <v>406</v>
      </c>
      <c r="AF39" s="40">
        <v>11.1</v>
      </c>
      <c r="AG39" s="45">
        <v>1.67</v>
      </c>
      <c r="AH39" s="45">
        <v>22</v>
      </c>
      <c r="AI39" s="44">
        <v>36.367959800482396</v>
      </c>
      <c r="AJ39" s="41">
        <v>5</v>
      </c>
      <c r="AK39" s="41">
        <v>145</v>
      </c>
      <c r="AL39" s="41">
        <v>755.2212564817759</v>
      </c>
    </row>
    <row r="40" spans="1:38" ht="15">
      <c r="A40" s="12" t="str">
        <f>'Economy Names'!H36</f>
        <v>Colombia</v>
      </c>
      <c r="B40" s="41">
        <v>9</v>
      </c>
      <c r="C40" s="41">
        <v>14</v>
      </c>
      <c r="D40" s="41">
        <v>14.716075976633533</v>
      </c>
      <c r="E40" s="42">
        <v>0</v>
      </c>
      <c r="F40" s="39">
        <v>10</v>
      </c>
      <c r="G40" s="39">
        <v>50</v>
      </c>
      <c r="H40" s="40">
        <v>405.9390587779285</v>
      </c>
      <c r="I40" s="39">
        <v>7</v>
      </c>
      <c r="J40" s="39">
        <v>20</v>
      </c>
      <c r="K40" s="43">
        <v>1.9940171481964881</v>
      </c>
      <c r="L40" s="39">
        <v>5</v>
      </c>
      <c r="M40" s="39">
        <v>63.1</v>
      </c>
      <c r="N40" s="39">
        <v>0</v>
      </c>
      <c r="O40" s="39">
        <v>5</v>
      </c>
      <c r="P40" s="40">
        <v>10</v>
      </c>
      <c r="Q40" s="39">
        <v>8</v>
      </c>
      <c r="R40" s="39">
        <v>8</v>
      </c>
      <c r="S40" s="39">
        <v>9</v>
      </c>
      <c r="T40" s="44">
        <v>8.333333333333334</v>
      </c>
      <c r="U40" s="39">
        <v>20</v>
      </c>
      <c r="V40" s="39">
        <v>208</v>
      </c>
      <c r="W40" s="40">
        <v>78.65359881262542</v>
      </c>
      <c r="X40" s="39">
        <v>5</v>
      </c>
      <c r="Y40" s="39">
        <v>14</v>
      </c>
      <c r="Z40" s="39">
        <v>1770</v>
      </c>
      <c r="AA40" s="39">
        <v>6</v>
      </c>
      <c r="AB40" s="39">
        <v>13</v>
      </c>
      <c r="AC40" s="40">
        <v>1700</v>
      </c>
      <c r="AD40" s="39">
        <v>34</v>
      </c>
      <c r="AE40" s="39">
        <v>1346</v>
      </c>
      <c r="AF40" s="40">
        <v>47.9</v>
      </c>
      <c r="AG40" s="45">
        <v>3</v>
      </c>
      <c r="AH40" s="45">
        <v>1</v>
      </c>
      <c r="AI40" s="44">
        <v>62.376078757432595</v>
      </c>
      <c r="AJ40" s="41">
        <v>5</v>
      </c>
      <c r="AK40" s="41">
        <v>165</v>
      </c>
      <c r="AL40" s="41">
        <v>1182.6747521175896</v>
      </c>
    </row>
    <row r="41" spans="1:38" ht="15">
      <c r="A41" s="12" t="str">
        <f>'Economy Names'!H37</f>
        <v>Comoros</v>
      </c>
      <c r="B41" s="41">
        <v>11</v>
      </c>
      <c r="C41" s="41">
        <v>24</v>
      </c>
      <c r="D41" s="41">
        <v>176.50121462377044</v>
      </c>
      <c r="E41" s="42">
        <v>245.5336046978123</v>
      </c>
      <c r="F41" s="39">
        <v>18</v>
      </c>
      <c r="G41" s="39">
        <v>164</v>
      </c>
      <c r="H41" s="40">
        <v>68.10612073876895</v>
      </c>
      <c r="I41" s="39">
        <v>4</v>
      </c>
      <c r="J41" s="39">
        <v>30</v>
      </c>
      <c r="K41" s="43">
        <v>10.507560209207073</v>
      </c>
      <c r="L41" s="39">
        <v>0</v>
      </c>
      <c r="M41" s="39">
        <v>0</v>
      </c>
      <c r="N41" s="39">
        <v>0</v>
      </c>
      <c r="O41" s="39">
        <v>3</v>
      </c>
      <c r="P41" s="40">
        <v>3</v>
      </c>
      <c r="Q41" s="39">
        <v>6</v>
      </c>
      <c r="R41" s="39">
        <v>1</v>
      </c>
      <c r="S41" s="39">
        <v>5</v>
      </c>
      <c r="T41" s="44">
        <v>4</v>
      </c>
      <c r="U41" s="39">
        <v>20</v>
      </c>
      <c r="V41" s="39">
        <v>100</v>
      </c>
      <c r="W41" s="40">
        <v>217.89210876172004</v>
      </c>
      <c r="X41" s="39">
        <v>10</v>
      </c>
      <c r="Y41" s="39">
        <v>30</v>
      </c>
      <c r="Z41" s="39">
        <v>1207</v>
      </c>
      <c r="AA41" s="39">
        <v>10</v>
      </c>
      <c r="AB41" s="39">
        <v>21</v>
      </c>
      <c r="AC41" s="40">
        <v>1191</v>
      </c>
      <c r="AD41" s="39">
        <v>43</v>
      </c>
      <c r="AE41" s="39">
        <v>506</v>
      </c>
      <c r="AF41" s="40">
        <v>89.4</v>
      </c>
      <c r="AG41" s="45" t="s">
        <v>36</v>
      </c>
      <c r="AH41" s="45" t="s">
        <v>36</v>
      </c>
      <c r="AI41" s="44">
        <v>0</v>
      </c>
      <c r="AJ41" s="41">
        <v>3</v>
      </c>
      <c r="AK41" s="41">
        <v>120</v>
      </c>
      <c r="AL41" s="41">
        <v>2590.0223943352303</v>
      </c>
    </row>
    <row r="42" spans="1:38" ht="15">
      <c r="A42" s="12" t="str">
        <f>'Economy Names'!H38</f>
        <v>Congo, Dem. Rep.</v>
      </c>
      <c r="B42" s="41">
        <v>10</v>
      </c>
      <c r="C42" s="41">
        <v>84</v>
      </c>
      <c r="D42" s="41">
        <v>735.0680277578196</v>
      </c>
      <c r="E42" s="42">
        <v>0</v>
      </c>
      <c r="F42" s="39">
        <v>14</v>
      </c>
      <c r="G42" s="39">
        <v>128</v>
      </c>
      <c r="H42" s="40">
        <v>2692.1735119430477</v>
      </c>
      <c r="I42" s="39">
        <v>6</v>
      </c>
      <c r="J42" s="39">
        <v>54</v>
      </c>
      <c r="K42" s="43">
        <v>6.95</v>
      </c>
      <c r="L42" s="39">
        <v>0</v>
      </c>
      <c r="M42" s="39">
        <v>0</v>
      </c>
      <c r="N42" s="39">
        <v>0</v>
      </c>
      <c r="O42" s="39">
        <v>3</v>
      </c>
      <c r="P42" s="40">
        <v>3</v>
      </c>
      <c r="Q42" s="39">
        <v>3</v>
      </c>
      <c r="R42" s="39">
        <v>3</v>
      </c>
      <c r="S42" s="39">
        <v>4</v>
      </c>
      <c r="T42" s="44">
        <v>3.3333333333333335</v>
      </c>
      <c r="U42" s="39">
        <v>32</v>
      </c>
      <c r="V42" s="39">
        <v>336</v>
      </c>
      <c r="W42" s="40">
        <v>339.66016254917895</v>
      </c>
      <c r="X42" s="39">
        <v>8</v>
      </c>
      <c r="Y42" s="39">
        <v>44</v>
      </c>
      <c r="Z42" s="39">
        <v>3055</v>
      </c>
      <c r="AA42" s="39">
        <v>9</v>
      </c>
      <c r="AB42" s="39">
        <v>63</v>
      </c>
      <c r="AC42" s="40">
        <v>3285</v>
      </c>
      <c r="AD42" s="39">
        <v>43</v>
      </c>
      <c r="AE42" s="39">
        <v>610</v>
      </c>
      <c r="AF42" s="40">
        <v>151.8</v>
      </c>
      <c r="AG42" s="45">
        <v>5.166666666666667</v>
      </c>
      <c r="AH42" s="45">
        <v>28.499999999999996</v>
      </c>
      <c r="AI42" s="44">
        <v>1.0933066045139899</v>
      </c>
      <c r="AJ42" s="41">
        <v>6</v>
      </c>
      <c r="AK42" s="41">
        <v>58</v>
      </c>
      <c r="AL42" s="41">
        <v>32434.075787051814</v>
      </c>
    </row>
    <row r="43" spans="1:38" ht="15">
      <c r="A43" s="12" t="str">
        <f>'Economy Names'!H39</f>
        <v>Congo, Rep.</v>
      </c>
      <c r="B43" s="41">
        <v>10</v>
      </c>
      <c r="C43" s="41">
        <v>160</v>
      </c>
      <c r="D43" s="41">
        <v>111.36308156259554</v>
      </c>
      <c r="E43" s="42">
        <v>129.7656803231189</v>
      </c>
      <c r="F43" s="39">
        <v>17</v>
      </c>
      <c r="G43" s="39">
        <v>169</v>
      </c>
      <c r="H43" s="40">
        <v>241.10865677644495</v>
      </c>
      <c r="I43" s="39">
        <v>6</v>
      </c>
      <c r="J43" s="39">
        <v>55</v>
      </c>
      <c r="K43" s="43">
        <v>10.716162815469778</v>
      </c>
      <c r="L43" s="39">
        <v>2</v>
      </c>
      <c r="M43" s="39">
        <v>0</v>
      </c>
      <c r="N43" s="39">
        <v>2.9</v>
      </c>
      <c r="O43" s="39">
        <v>3</v>
      </c>
      <c r="P43" s="40">
        <v>5</v>
      </c>
      <c r="Q43" s="39">
        <v>6</v>
      </c>
      <c r="R43" s="39">
        <v>1</v>
      </c>
      <c r="S43" s="39">
        <v>3</v>
      </c>
      <c r="T43" s="44">
        <v>3.3333333333333335</v>
      </c>
      <c r="U43" s="39">
        <v>61</v>
      </c>
      <c r="V43" s="39">
        <v>606</v>
      </c>
      <c r="W43" s="40">
        <v>65.50620817849357</v>
      </c>
      <c r="X43" s="39">
        <v>11</v>
      </c>
      <c r="Y43" s="39">
        <v>50</v>
      </c>
      <c r="Z43" s="39">
        <v>3818</v>
      </c>
      <c r="AA43" s="39">
        <v>10</v>
      </c>
      <c r="AB43" s="39">
        <v>62</v>
      </c>
      <c r="AC43" s="40">
        <v>7709</v>
      </c>
      <c r="AD43" s="39">
        <v>44</v>
      </c>
      <c r="AE43" s="39">
        <v>560</v>
      </c>
      <c r="AF43" s="40">
        <v>53.2</v>
      </c>
      <c r="AG43" s="45">
        <v>3.3333333333333335</v>
      </c>
      <c r="AH43" s="45">
        <v>25</v>
      </c>
      <c r="AI43" s="44">
        <v>17.781628660108282</v>
      </c>
      <c r="AJ43" s="41">
        <v>5</v>
      </c>
      <c r="AK43" s="41">
        <v>129</v>
      </c>
      <c r="AL43" s="41">
        <v>7699.586585699886</v>
      </c>
    </row>
    <row r="44" spans="1:38" ht="15">
      <c r="A44" s="12" t="str">
        <f>'Economy Names'!H40</f>
        <v>Costa Rica</v>
      </c>
      <c r="B44" s="41">
        <v>12</v>
      </c>
      <c r="C44" s="41">
        <v>60</v>
      </c>
      <c r="D44" s="41">
        <v>10.54867381951486</v>
      </c>
      <c r="E44" s="42">
        <v>0</v>
      </c>
      <c r="F44" s="39">
        <v>23</v>
      </c>
      <c r="G44" s="39">
        <v>191</v>
      </c>
      <c r="H44" s="40">
        <v>172.2274418593149</v>
      </c>
      <c r="I44" s="39">
        <v>6</v>
      </c>
      <c r="J44" s="39">
        <v>21</v>
      </c>
      <c r="K44" s="43">
        <v>3.3985542050217763</v>
      </c>
      <c r="L44" s="39">
        <v>5</v>
      </c>
      <c r="M44" s="39">
        <v>64.8</v>
      </c>
      <c r="N44" s="39">
        <v>23.3</v>
      </c>
      <c r="O44" s="39">
        <v>3</v>
      </c>
      <c r="P44" s="40">
        <v>8</v>
      </c>
      <c r="Q44" s="39">
        <v>2</v>
      </c>
      <c r="R44" s="39">
        <v>5</v>
      </c>
      <c r="S44" s="39">
        <v>2</v>
      </c>
      <c r="T44" s="44">
        <v>3</v>
      </c>
      <c r="U44" s="39">
        <v>42</v>
      </c>
      <c r="V44" s="39">
        <v>272</v>
      </c>
      <c r="W44" s="40">
        <v>54.95405624769568</v>
      </c>
      <c r="X44" s="39">
        <v>6</v>
      </c>
      <c r="Y44" s="39">
        <v>13</v>
      </c>
      <c r="Z44" s="39">
        <v>1190</v>
      </c>
      <c r="AA44" s="39">
        <v>7</v>
      </c>
      <c r="AB44" s="39">
        <v>15</v>
      </c>
      <c r="AC44" s="40">
        <v>1190</v>
      </c>
      <c r="AD44" s="39">
        <v>40</v>
      </c>
      <c r="AE44" s="39">
        <v>852</v>
      </c>
      <c r="AF44" s="40">
        <v>24.3</v>
      </c>
      <c r="AG44" s="45">
        <v>3.5</v>
      </c>
      <c r="AH44" s="45">
        <v>14.499999999999998</v>
      </c>
      <c r="AI44" s="44">
        <v>21.202848674887598</v>
      </c>
      <c r="AJ44" s="41">
        <v>5</v>
      </c>
      <c r="AK44" s="41">
        <v>62</v>
      </c>
      <c r="AL44" s="41">
        <v>316.6574594947774</v>
      </c>
    </row>
    <row r="45" spans="1:38" ht="15">
      <c r="A45" s="12" t="str">
        <f>'Economy Names'!H41</f>
        <v>Côte d'Ivoire</v>
      </c>
      <c r="B45" s="41">
        <v>10</v>
      </c>
      <c r="C45" s="41">
        <v>40</v>
      </c>
      <c r="D45" s="41">
        <v>133.00702002748503</v>
      </c>
      <c r="E45" s="42">
        <v>202.8704365549172</v>
      </c>
      <c r="F45" s="39">
        <v>21</v>
      </c>
      <c r="G45" s="39">
        <v>592</v>
      </c>
      <c r="H45" s="40">
        <v>227.62062981461702</v>
      </c>
      <c r="I45" s="39">
        <v>6</v>
      </c>
      <c r="J45" s="39">
        <v>62</v>
      </c>
      <c r="K45" s="43">
        <v>13.899061273925096</v>
      </c>
      <c r="L45" s="39">
        <v>1</v>
      </c>
      <c r="M45" s="39">
        <v>0</v>
      </c>
      <c r="N45" s="39">
        <v>2.6</v>
      </c>
      <c r="O45" s="39">
        <v>3</v>
      </c>
      <c r="P45" s="40">
        <v>4</v>
      </c>
      <c r="Q45" s="39">
        <v>6</v>
      </c>
      <c r="R45" s="39">
        <v>1</v>
      </c>
      <c r="S45" s="39">
        <v>3</v>
      </c>
      <c r="T45" s="44">
        <v>3.3333333333333335</v>
      </c>
      <c r="U45" s="39">
        <v>64</v>
      </c>
      <c r="V45" s="39">
        <v>270</v>
      </c>
      <c r="W45" s="40">
        <v>44.40725671646747</v>
      </c>
      <c r="X45" s="39">
        <v>10</v>
      </c>
      <c r="Y45" s="39">
        <v>25</v>
      </c>
      <c r="Z45" s="39">
        <v>1969</v>
      </c>
      <c r="AA45" s="39">
        <v>9</v>
      </c>
      <c r="AB45" s="39">
        <v>36</v>
      </c>
      <c r="AC45" s="40">
        <v>2577</v>
      </c>
      <c r="AD45" s="39">
        <v>33</v>
      </c>
      <c r="AE45" s="39">
        <v>770</v>
      </c>
      <c r="AF45" s="40">
        <v>41.7</v>
      </c>
      <c r="AG45" s="45">
        <v>2.16666666666667</v>
      </c>
      <c r="AH45" s="45">
        <v>18</v>
      </c>
      <c r="AI45" s="44">
        <v>32.83567250778254</v>
      </c>
      <c r="AJ45" s="41">
        <v>5</v>
      </c>
      <c r="AK45" s="41">
        <v>33</v>
      </c>
      <c r="AL45" s="41">
        <v>4136.964999648328</v>
      </c>
    </row>
    <row r="46" spans="1:38" ht="15">
      <c r="A46" s="12" t="str">
        <f>'Economy Names'!H42</f>
        <v>Croatia</v>
      </c>
      <c r="B46" s="41">
        <v>6</v>
      </c>
      <c r="C46" s="41">
        <v>7</v>
      </c>
      <c r="D46" s="41">
        <v>8.600260053916855</v>
      </c>
      <c r="E46" s="42">
        <v>13.749636371351828</v>
      </c>
      <c r="F46" s="39">
        <v>13</v>
      </c>
      <c r="G46" s="39">
        <v>315</v>
      </c>
      <c r="H46" s="40">
        <v>850.946570510227</v>
      </c>
      <c r="I46" s="39">
        <v>5</v>
      </c>
      <c r="J46" s="39">
        <v>104</v>
      </c>
      <c r="K46" s="43">
        <v>5.010009735278344</v>
      </c>
      <c r="L46" s="39">
        <v>4</v>
      </c>
      <c r="M46" s="39">
        <v>81.2</v>
      </c>
      <c r="N46" s="39">
        <v>0</v>
      </c>
      <c r="O46" s="39">
        <v>6</v>
      </c>
      <c r="P46" s="40">
        <v>10</v>
      </c>
      <c r="Q46" s="39">
        <v>1</v>
      </c>
      <c r="R46" s="39">
        <v>5</v>
      </c>
      <c r="S46" s="39">
        <v>6</v>
      </c>
      <c r="T46" s="44">
        <v>4</v>
      </c>
      <c r="U46" s="39">
        <v>17</v>
      </c>
      <c r="V46" s="39">
        <v>196</v>
      </c>
      <c r="W46" s="40">
        <v>32.467666802620634</v>
      </c>
      <c r="X46" s="39">
        <v>7</v>
      </c>
      <c r="Y46" s="39">
        <v>20</v>
      </c>
      <c r="Z46" s="39">
        <v>1281</v>
      </c>
      <c r="AA46" s="39">
        <v>8</v>
      </c>
      <c r="AB46" s="39">
        <v>16</v>
      </c>
      <c r="AC46" s="40">
        <v>1141</v>
      </c>
      <c r="AD46" s="39">
        <v>38</v>
      </c>
      <c r="AE46" s="39">
        <v>561</v>
      </c>
      <c r="AF46" s="40">
        <v>13.8</v>
      </c>
      <c r="AG46" s="45">
        <v>3.08583333333333</v>
      </c>
      <c r="AH46" s="45">
        <v>14.499999999999998</v>
      </c>
      <c r="AI46" s="44">
        <v>28.66200995576087</v>
      </c>
      <c r="AJ46" s="41">
        <v>5</v>
      </c>
      <c r="AK46" s="41">
        <v>70</v>
      </c>
      <c r="AL46" s="41">
        <v>327.4949301817703</v>
      </c>
    </row>
    <row r="47" spans="1:38" ht="15">
      <c r="A47" s="12" t="str">
        <f>'Economy Names'!H43</f>
        <v>Cyprus</v>
      </c>
      <c r="B47" s="41">
        <v>6</v>
      </c>
      <c r="C47" s="41">
        <v>8</v>
      </c>
      <c r="D47" s="41">
        <v>12.590600335417014</v>
      </c>
      <c r="E47" s="42">
        <v>0</v>
      </c>
      <c r="F47" s="39">
        <v>13</v>
      </c>
      <c r="G47" s="39">
        <v>677</v>
      </c>
      <c r="H47" s="40">
        <v>45.00478953368131</v>
      </c>
      <c r="I47" s="39">
        <v>6</v>
      </c>
      <c r="J47" s="39">
        <v>42</v>
      </c>
      <c r="K47" s="43">
        <v>10.083805030261265</v>
      </c>
      <c r="L47" s="39">
        <v>0</v>
      </c>
      <c r="M47" s="39">
        <v>0</v>
      </c>
      <c r="N47" s="39">
        <v>0</v>
      </c>
      <c r="O47" s="39">
        <v>9</v>
      </c>
      <c r="P47" s="40">
        <v>9</v>
      </c>
      <c r="Q47" s="39">
        <v>4</v>
      </c>
      <c r="R47" s="39">
        <v>4</v>
      </c>
      <c r="S47" s="39">
        <v>7</v>
      </c>
      <c r="T47" s="44">
        <v>5</v>
      </c>
      <c r="U47" s="39">
        <v>27</v>
      </c>
      <c r="V47" s="39">
        <v>149</v>
      </c>
      <c r="W47" s="40">
        <v>23.24166995607908</v>
      </c>
      <c r="X47" s="39">
        <v>5</v>
      </c>
      <c r="Y47" s="39">
        <v>7</v>
      </c>
      <c r="Z47" s="39">
        <v>740</v>
      </c>
      <c r="AA47" s="39">
        <v>7</v>
      </c>
      <c r="AB47" s="39">
        <v>5</v>
      </c>
      <c r="AC47" s="40">
        <v>845</v>
      </c>
      <c r="AD47" s="39">
        <v>43</v>
      </c>
      <c r="AE47" s="39">
        <v>735</v>
      </c>
      <c r="AF47" s="40">
        <v>16.4</v>
      </c>
      <c r="AG47" s="45">
        <v>1.5</v>
      </c>
      <c r="AH47" s="45">
        <v>14.499999999999998</v>
      </c>
      <c r="AI47" s="44">
        <v>70.35399388546524</v>
      </c>
      <c r="AJ47" s="41">
        <v>5</v>
      </c>
      <c r="AK47" s="41">
        <v>247</v>
      </c>
      <c r="AL47" s="41">
        <v>88.92752137868817</v>
      </c>
    </row>
    <row r="48" spans="1:38" ht="15">
      <c r="A48" s="12" t="str">
        <f>'Economy Names'!H44</f>
        <v>Czech Republic</v>
      </c>
      <c r="B48" s="41">
        <v>9</v>
      </c>
      <c r="C48" s="41">
        <v>20</v>
      </c>
      <c r="D48" s="41">
        <v>9.345817570899362</v>
      </c>
      <c r="E48" s="42">
        <v>30.895264697187976</v>
      </c>
      <c r="F48" s="39">
        <v>36</v>
      </c>
      <c r="G48" s="39">
        <v>150</v>
      </c>
      <c r="H48" s="40">
        <v>16.371400763039908</v>
      </c>
      <c r="I48" s="39">
        <v>4</v>
      </c>
      <c r="J48" s="39">
        <v>43</v>
      </c>
      <c r="K48" s="43">
        <v>3.004387127587</v>
      </c>
      <c r="L48" s="39">
        <v>5</v>
      </c>
      <c r="M48" s="39">
        <v>73.2</v>
      </c>
      <c r="N48" s="39">
        <v>4.9</v>
      </c>
      <c r="O48" s="39">
        <v>6</v>
      </c>
      <c r="P48" s="40">
        <v>11</v>
      </c>
      <c r="Q48" s="39">
        <v>2</v>
      </c>
      <c r="R48" s="39">
        <v>5</v>
      </c>
      <c r="S48" s="39">
        <v>8</v>
      </c>
      <c r="T48" s="44">
        <v>5</v>
      </c>
      <c r="U48" s="39">
        <v>12</v>
      </c>
      <c r="V48" s="39">
        <v>557</v>
      </c>
      <c r="W48" s="40">
        <v>48.809829820695555</v>
      </c>
      <c r="X48" s="39">
        <v>4</v>
      </c>
      <c r="Y48" s="39">
        <v>17</v>
      </c>
      <c r="Z48" s="39">
        <v>1060</v>
      </c>
      <c r="AA48" s="39">
        <v>7</v>
      </c>
      <c r="AB48" s="39">
        <v>20</v>
      </c>
      <c r="AC48" s="40">
        <v>1165</v>
      </c>
      <c r="AD48" s="39">
        <v>27</v>
      </c>
      <c r="AE48" s="39">
        <v>611</v>
      </c>
      <c r="AF48" s="40">
        <v>33</v>
      </c>
      <c r="AG48" s="45">
        <v>3.1666666666666665</v>
      </c>
      <c r="AH48" s="45">
        <v>17</v>
      </c>
      <c r="AI48" s="44">
        <v>55.949631247136374</v>
      </c>
      <c r="AJ48" s="41">
        <v>6</v>
      </c>
      <c r="AK48" s="41">
        <v>279</v>
      </c>
      <c r="AL48" s="41">
        <v>187.22530406495912</v>
      </c>
    </row>
    <row r="49" spans="1:38" ht="15">
      <c r="A49" s="12" t="str">
        <f>'Economy Names'!H45</f>
        <v>Denmark</v>
      </c>
      <c r="B49" s="41">
        <v>4</v>
      </c>
      <c r="C49" s="41">
        <v>6</v>
      </c>
      <c r="D49" s="41">
        <v>0</v>
      </c>
      <c r="E49" s="42">
        <v>25.977770049037822</v>
      </c>
      <c r="F49" s="39">
        <v>6</v>
      </c>
      <c r="G49" s="39">
        <v>69</v>
      </c>
      <c r="H49" s="40">
        <v>61.656613600763194</v>
      </c>
      <c r="I49" s="39">
        <v>3</v>
      </c>
      <c r="J49" s="39">
        <v>42</v>
      </c>
      <c r="K49" s="43">
        <v>0.6119237964525084</v>
      </c>
      <c r="L49" s="39">
        <v>4</v>
      </c>
      <c r="M49" s="39">
        <v>5.4</v>
      </c>
      <c r="N49" s="39">
        <v>0</v>
      </c>
      <c r="O49" s="39">
        <v>9</v>
      </c>
      <c r="P49" s="40">
        <v>13</v>
      </c>
      <c r="Q49" s="39">
        <v>7</v>
      </c>
      <c r="R49" s="39">
        <v>5</v>
      </c>
      <c r="S49" s="39">
        <v>7</v>
      </c>
      <c r="T49" s="44">
        <v>6.333333333333333</v>
      </c>
      <c r="U49" s="39">
        <v>10</v>
      </c>
      <c r="V49" s="39">
        <v>135</v>
      </c>
      <c r="W49" s="40">
        <v>29.25348568750752</v>
      </c>
      <c r="X49" s="39">
        <v>4</v>
      </c>
      <c r="Y49" s="39">
        <v>5</v>
      </c>
      <c r="Z49" s="39">
        <v>744</v>
      </c>
      <c r="AA49" s="39">
        <v>3</v>
      </c>
      <c r="AB49" s="39">
        <v>5</v>
      </c>
      <c r="AC49" s="40">
        <v>744</v>
      </c>
      <c r="AD49" s="39">
        <v>35</v>
      </c>
      <c r="AE49" s="39">
        <v>410</v>
      </c>
      <c r="AF49" s="40">
        <v>23.3</v>
      </c>
      <c r="AG49" s="45">
        <v>1.0833333333333333</v>
      </c>
      <c r="AH49" s="45">
        <v>4</v>
      </c>
      <c r="AI49" s="44">
        <v>89.42029044467901</v>
      </c>
      <c r="AJ49" s="41">
        <v>4</v>
      </c>
      <c r="AK49" s="41">
        <v>38</v>
      </c>
      <c r="AL49" s="41">
        <v>128.2183264469028</v>
      </c>
    </row>
    <row r="50" spans="1:38" ht="15">
      <c r="A50" s="12" t="str">
        <f>'Economy Names'!H46</f>
        <v>Djibouti</v>
      </c>
      <c r="B50" s="41">
        <v>11</v>
      </c>
      <c r="C50" s="41">
        <v>37</v>
      </c>
      <c r="D50" s="41">
        <v>169.86539269964553</v>
      </c>
      <c r="E50" s="42">
        <v>434.0847622423527</v>
      </c>
      <c r="F50" s="39">
        <v>16</v>
      </c>
      <c r="G50" s="39">
        <v>179</v>
      </c>
      <c r="H50" s="40">
        <v>1843.7356344422715</v>
      </c>
      <c r="I50" s="39">
        <v>7</v>
      </c>
      <c r="J50" s="39">
        <v>40</v>
      </c>
      <c r="K50" s="43">
        <v>12.994054105534987</v>
      </c>
      <c r="L50" s="39">
        <v>1</v>
      </c>
      <c r="M50" s="39">
        <v>0</v>
      </c>
      <c r="N50" s="39">
        <v>0.2</v>
      </c>
      <c r="O50" s="39">
        <v>1</v>
      </c>
      <c r="P50" s="40">
        <v>2</v>
      </c>
      <c r="Q50" s="39">
        <v>5</v>
      </c>
      <c r="R50" s="39">
        <v>2</v>
      </c>
      <c r="S50" s="39">
        <v>0</v>
      </c>
      <c r="T50" s="44">
        <v>2.3333333333333335</v>
      </c>
      <c r="U50" s="39">
        <v>35</v>
      </c>
      <c r="V50" s="39">
        <v>90</v>
      </c>
      <c r="W50" s="40">
        <v>38.731071606056894</v>
      </c>
      <c r="X50" s="39">
        <v>5</v>
      </c>
      <c r="Y50" s="39">
        <v>19</v>
      </c>
      <c r="Z50" s="39">
        <v>836</v>
      </c>
      <c r="AA50" s="39">
        <v>5</v>
      </c>
      <c r="AB50" s="39">
        <v>18</v>
      </c>
      <c r="AC50" s="40">
        <v>911</v>
      </c>
      <c r="AD50" s="39">
        <v>40</v>
      </c>
      <c r="AE50" s="39">
        <v>1225</v>
      </c>
      <c r="AF50" s="40">
        <v>34</v>
      </c>
      <c r="AG50" s="45">
        <v>5</v>
      </c>
      <c r="AH50" s="45">
        <v>18</v>
      </c>
      <c r="AI50" s="44">
        <v>15.611045114034093</v>
      </c>
      <c r="AJ50" s="41">
        <v>4</v>
      </c>
      <c r="AK50" s="41">
        <v>180</v>
      </c>
      <c r="AL50" s="41">
        <v>8816.707923820517</v>
      </c>
    </row>
    <row r="51" spans="1:38" ht="15">
      <c r="A51" s="12" t="str">
        <f>'Economy Names'!H47</f>
        <v>Dominica</v>
      </c>
      <c r="B51" s="41">
        <v>5</v>
      </c>
      <c r="C51" s="41">
        <v>14</v>
      </c>
      <c r="D51" s="41">
        <v>21.99312457881965</v>
      </c>
      <c r="E51" s="42">
        <v>0</v>
      </c>
      <c r="F51" s="39">
        <v>13</v>
      </c>
      <c r="G51" s="39">
        <v>182</v>
      </c>
      <c r="H51" s="40">
        <v>11.015489246878687</v>
      </c>
      <c r="I51" s="39">
        <v>5</v>
      </c>
      <c r="J51" s="39">
        <v>42</v>
      </c>
      <c r="K51" s="43">
        <v>13.677880567925124</v>
      </c>
      <c r="L51" s="39">
        <v>0</v>
      </c>
      <c r="M51" s="39">
        <v>0</v>
      </c>
      <c r="N51" s="39">
        <v>0</v>
      </c>
      <c r="O51" s="39">
        <v>9</v>
      </c>
      <c r="P51" s="40">
        <v>9</v>
      </c>
      <c r="Q51" s="39">
        <v>4</v>
      </c>
      <c r="R51" s="39">
        <v>8</v>
      </c>
      <c r="S51" s="39">
        <v>7</v>
      </c>
      <c r="T51" s="44">
        <v>6.333333333333333</v>
      </c>
      <c r="U51" s="39">
        <v>37</v>
      </c>
      <c r="V51" s="39">
        <v>120</v>
      </c>
      <c r="W51" s="40">
        <v>37.323770107518726</v>
      </c>
      <c r="X51" s="39">
        <v>7</v>
      </c>
      <c r="Y51" s="39">
        <v>13</v>
      </c>
      <c r="Z51" s="39">
        <v>1297</v>
      </c>
      <c r="AA51" s="39">
        <v>8</v>
      </c>
      <c r="AB51" s="39">
        <v>15</v>
      </c>
      <c r="AC51" s="40">
        <v>1310</v>
      </c>
      <c r="AD51" s="39">
        <v>47</v>
      </c>
      <c r="AE51" s="39">
        <v>681</v>
      </c>
      <c r="AF51" s="40">
        <v>36</v>
      </c>
      <c r="AG51" s="45">
        <v>4</v>
      </c>
      <c r="AH51" s="45">
        <v>10</v>
      </c>
      <c r="AI51" s="44">
        <v>27.330475214078078</v>
      </c>
      <c r="AJ51" s="41">
        <v>5</v>
      </c>
      <c r="AK51" s="41">
        <v>61</v>
      </c>
      <c r="AL51" s="41">
        <v>893.9106349823618</v>
      </c>
    </row>
    <row r="52" spans="1:38" ht="15">
      <c r="A52" s="12" t="str">
        <f>'Economy Names'!H48</f>
        <v>Dominican Republic</v>
      </c>
      <c r="B52" s="41">
        <v>8</v>
      </c>
      <c r="C52" s="41">
        <v>19</v>
      </c>
      <c r="D52" s="41">
        <v>19.240810401893597</v>
      </c>
      <c r="E52" s="42">
        <v>62.57320152961535</v>
      </c>
      <c r="F52" s="39">
        <v>17</v>
      </c>
      <c r="G52" s="39">
        <v>214</v>
      </c>
      <c r="H52" s="40">
        <v>126.68883247693572</v>
      </c>
      <c r="I52" s="39">
        <v>7</v>
      </c>
      <c r="J52" s="39">
        <v>60</v>
      </c>
      <c r="K52" s="43">
        <v>3.7360048595135367</v>
      </c>
      <c r="L52" s="39">
        <v>6</v>
      </c>
      <c r="M52" s="39">
        <v>47.3</v>
      </c>
      <c r="N52" s="39">
        <v>28.5</v>
      </c>
      <c r="O52" s="39">
        <v>3</v>
      </c>
      <c r="P52" s="40">
        <v>9</v>
      </c>
      <c r="Q52" s="39">
        <v>5</v>
      </c>
      <c r="R52" s="39">
        <v>4</v>
      </c>
      <c r="S52" s="39">
        <v>8</v>
      </c>
      <c r="T52" s="44">
        <v>5.666666666666667</v>
      </c>
      <c r="U52" s="39">
        <v>9</v>
      </c>
      <c r="V52" s="39">
        <v>324</v>
      </c>
      <c r="W52" s="40">
        <v>40.655204145496185</v>
      </c>
      <c r="X52" s="39">
        <v>6</v>
      </c>
      <c r="Y52" s="39">
        <v>9</v>
      </c>
      <c r="Z52" s="39">
        <v>916</v>
      </c>
      <c r="AA52" s="39">
        <v>7</v>
      </c>
      <c r="AB52" s="39">
        <v>10</v>
      </c>
      <c r="AC52" s="40">
        <v>1150</v>
      </c>
      <c r="AD52" s="39">
        <v>34</v>
      </c>
      <c r="AE52" s="39">
        <v>460</v>
      </c>
      <c r="AF52" s="40">
        <v>40.9</v>
      </c>
      <c r="AG52" s="45">
        <v>3.5</v>
      </c>
      <c r="AH52" s="45">
        <v>38</v>
      </c>
      <c r="AI52" s="44">
        <v>9.074177912980785</v>
      </c>
      <c r="AJ52" s="41">
        <v>7</v>
      </c>
      <c r="AK52" s="41">
        <v>87</v>
      </c>
      <c r="AL52" s="41">
        <v>405.2864152844377</v>
      </c>
    </row>
    <row r="53" spans="1:38" ht="15">
      <c r="A53" s="12" t="str">
        <f>'Economy Names'!H49</f>
        <v>Ecuador</v>
      </c>
      <c r="B53" s="41">
        <v>13</v>
      </c>
      <c r="C53" s="41">
        <v>56</v>
      </c>
      <c r="D53" s="41">
        <v>32.61670557776095</v>
      </c>
      <c r="E53" s="42">
        <v>4.898672892441754</v>
      </c>
      <c r="F53" s="39">
        <v>19</v>
      </c>
      <c r="G53" s="39">
        <v>155</v>
      </c>
      <c r="H53" s="40">
        <v>213.18730964467005</v>
      </c>
      <c r="I53" s="39">
        <v>9</v>
      </c>
      <c r="J53" s="39">
        <v>16</v>
      </c>
      <c r="K53" s="43">
        <v>2.1772284263959394</v>
      </c>
      <c r="L53" s="39">
        <v>6</v>
      </c>
      <c r="M53" s="39">
        <v>45</v>
      </c>
      <c r="N53" s="39">
        <v>36.5</v>
      </c>
      <c r="O53" s="39">
        <v>3</v>
      </c>
      <c r="P53" s="40">
        <v>9</v>
      </c>
      <c r="Q53" s="39">
        <v>1</v>
      </c>
      <c r="R53" s="39">
        <v>5</v>
      </c>
      <c r="S53" s="39">
        <v>6</v>
      </c>
      <c r="T53" s="44">
        <v>4</v>
      </c>
      <c r="U53" s="39">
        <v>8</v>
      </c>
      <c r="V53" s="39">
        <v>654</v>
      </c>
      <c r="W53" s="40">
        <v>35.323807746127365</v>
      </c>
      <c r="X53" s="39">
        <v>8</v>
      </c>
      <c r="Y53" s="39">
        <v>20</v>
      </c>
      <c r="Z53" s="39">
        <v>1455</v>
      </c>
      <c r="AA53" s="39">
        <v>7</v>
      </c>
      <c r="AB53" s="39">
        <v>29</v>
      </c>
      <c r="AC53" s="40">
        <v>1402</v>
      </c>
      <c r="AD53" s="39">
        <v>39</v>
      </c>
      <c r="AE53" s="39">
        <v>588</v>
      </c>
      <c r="AF53" s="40">
        <v>27.2</v>
      </c>
      <c r="AG53" s="45">
        <v>5.25</v>
      </c>
      <c r="AH53" s="45">
        <v>18</v>
      </c>
      <c r="AI53" s="44">
        <v>17.00963179961096</v>
      </c>
      <c r="AJ53" s="41">
        <v>6</v>
      </c>
      <c r="AK53" s="41">
        <v>89</v>
      </c>
      <c r="AL53" s="41">
        <v>899.4068296813765</v>
      </c>
    </row>
    <row r="54" spans="1:38" ht="15">
      <c r="A54" s="12" t="str">
        <f>'Economy Names'!H50</f>
        <v>Egypt, Arab Rep.</v>
      </c>
      <c r="B54" s="41">
        <v>6</v>
      </c>
      <c r="C54" s="41">
        <v>7</v>
      </c>
      <c r="D54" s="41">
        <v>6.307625882400631</v>
      </c>
      <c r="E54" s="42">
        <v>0</v>
      </c>
      <c r="F54" s="39">
        <v>25</v>
      </c>
      <c r="G54" s="39">
        <v>218</v>
      </c>
      <c r="H54" s="40">
        <v>293.7083235659275</v>
      </c>
      <c r="I54" s="39">
        <v>7</v>
      </c>
      <c r="J54" s="39">
        <v>72</v>
      </c>
      <c r="K54" s="43">
        <v>0.8197782449886251</v>
      </c>
      <c r="L54" s="39">
        <v>6</v>
      </c>
      <c r="M54" s="39">
        <v>10.3</v>
      </c>
      <c r="N54" s="39">
        <v>2.9</v>
      </c>
      <c r="O54" s="39">
        <v>3</v>
      </c>
      <c r="P54" s="40">
        <v>9</v>
      </c>
      <c r="Q54" s="39">
        <v>8</v>
      </c>
      <c r="R54" s="39">
        <v>3</v>
      </c>
      <c r="S54" s="39">
        <v>5</v>
      </c>
      <c r="T54" s="44">
        <v>5.333333333333333</v>
      </c>
      <c r="U54" s="39">
        <v>29</v>
      </c>
      <c r="V54" s="39">
        <v>433</v>
      </c>
      <c r="W54" s="40">
        <v>42.57843178247363</v>
      </c>
      <c r="X54" s="39">
        <v>8</v>
      </c>
      <c r="Y54" s="39">
        <v>12</v>
      </c>
      <c r="Z54" s="39">
        <v>613</v>
      </c>
      <c r="AA54" s="39">
        <v>9</v>
      </c>
      <c r="AB54" s="39">
        <v>12</v>
      </c>
      <c r="AC54" s="40">
        <v>755</v>
      </c>
      <c r="AD54" s="39">
        <v>41</v>
      </c>
      <c r="AE54" s="39">
        <v>1010</v>
      </c>
      <c r="AF54" s="40">
        <v>26.2</v>
      </c>
      <c r="AG54" s="45">
        <v>4.166666666666667</v>
      </c>
      <c r="AH54" s="45">
        <v>22</v>
      </c>
      <c r="AI54" s="44">
        <v>17.435923260901472</v>
      </c>
      <c r="AJ54" s="41">
        <v>7</v>
      </c>
      <c r="AK54" s="41">
        <v>54</v>
      </c>
      <c r="AL54" s="41">
        <v>509.90369008587265</v>
      </c>
    </row>
    <row r="55" spans="1:38" ht="15">
      <c r="A55" s="12" t="str">
        <f>'Economy Names'!H51</f>
        <v>El Salvador</v>
      </c>
      <c r="B55" s="41">
        <v>8</v>
      </c>
      <c r="C55" s="41">
        <v>17</v>
      </c>
      <c r="D55" s="41">
        <v>44.97541242409113</v>
      </c>
      <c r="E55" s="42">
        <v>2.967359050445104</v>
      </c>
      <c r="F55" s="39">
        <v>34</v>
      </c>
      <c r="G55" s="39">
        <v>155</v>
      </c>
      <c r="H55" s="40">
        <v>171.73768545994065</v>
      </c>
      <c r="I55" s="39">
        <v>5</v>
      </c>
      <c r="J55" s="39">
        <v>31</v>
      </c>
      <c r="K55" s="43">
        <v>3.7784330782311506</v>
      </c>
      <c r="L55" s="39">
        <v>6</v>
      </c>
      <c r="M55" s="39">
        <v>95</v>
      </c>
      <c r="N55" s="39">
        <v>21.8</v>
      </c>
      <c r="O55" s="39">
        <v>5</v>
      </c>
      <c r="P55" s="40">
        <v>11</v>
      </c>
      <c r="Q55" s="39">
        <v>3</v>
      </c>
      <c r="R55" s="39">
        <v>0</v>
      </c>
      <c r="S55" s="39">
        <v>5</v>
      </c>
      <c r="T55" s="44">
        <v>2.6666666666666665</v>
      </c>
      <c r="U55" s="39">
        <v>53</v>
      </c>
      <c r="V55" s="39">
        <v>320</v>
      </c>
      <c r="W55" s="40">
        <v>34.98344935151293</v>
      </c>
      <c r="X55" s="39">
        <v>8</v>
      </c>
      <c r="Y55" s="39">
        <v>14</v>
      </c>
      <c r="Z55" s="39">
        <v>845</v>
      </c>
      <c r="AA55" s="39">
        <v>8</v>
      </c>
      <c r="AB55" s="39">
        <v>10</v>
      </c>
      <c r="AC55" s="40">
        <v>845</v>
      </c>
      <c r="AD55" s="39">
        <v>31</v>
      </c>
      <c r="AE55" s="39">
        <v>786</v>
      </c>
      <c r="AF55" s="40">
        <v>19.2</v>
      </c>
      <c r="AG55" s="45">
        <v>4</v>
      </c>
      <c r="AH55" s="45">
        <v>9</v>
      </c>
      <c r="AI55" s="44">
        <v>29.195138294034187</v>
      </c>
      <c r="AJ55" s="41">
        <v>7</v>
      </c>
      <c r="AK55" s="41">
        <v>78</v>
      </c>
      <c r="AL55" s="41">
        <v>540.0436201780416</v>
      </c>
    </row>
    <row r="56" spans="1:38" ht="15">
      <c r="A56" s="12" t="str">
        <f>'Economy Names'!H52</f>
        <v>Equatorial Guinea</v>
      </c>
      <c r="B56" s="41">
        <v>21</v>
      </c>
      <c r="C56" s="41">
        <v>137</v>
      </c>
      <c r="D56" s="41">
        <v>147.8879689517699</v>
      </c>
      <c r="E56" s="42">
        <v>21.327068427771167</v>
      </c>
      <c r="F56" s="39">
        <v>18</v>
      </c>
      <c r="G56" s="39">
        <v>201</v>
      </c>
      <c r="H56" s="40">
        <v>220.7244946932177</v>
      </c>
      <c r="I56" s="39">
        <v>6</v>
      </c>
      <c r="J56" s="39">
        <v>23</v>
      </c>
      <c r="K56" s="43">
        <v>6.28791542377491</v>
      </c>
      <c r="L56" s="39">
        <v>2</v>
      </c>
      <c r="M56" s="39">
        <v>0</v>
      </c>
      <c r="N56" s="39">
        <v>2.5</v>
      </c>
      <c r="O56" s="39">
        <v>3</v>
      </c>
      <c r="P56" s="40">
        <v>5</v>
      </c>
      <c r="Q56" s="39">
        <v>6</v>
      </c>
      <c r="R56" s="39">
        <v>1</v>
      </c>
      <c r="S56" s="39">
        <v>4</v>
      </c>
      <c r="T56" s="44">
        <v>3.6666666666666665</v>
      </c>
      <c r="U56" s="39">
        <v>46</v>
      </c>
      <c r="V56" s="39">
        <v>492</v>
      </c>
      <c r="W56" s="40">
        <v>45.99326283488605</v>
      </c>
      <c r="X56" s="39">
        <v>7</v>
      </c>
      <c r="Y56" s="39">
        <v>29</v>
      </c>
      <c r="Z56" s="39">
        <v>1411</v>
      </c>
      <c r="AA56" s="39">
        <v>7</v>
      </c>
      <c r="AB56" s="39">
        <v>48</v>
      </c>
      <c r="AC56" s="40">
        <v>1411</v>
      </c>
      <c r="AD56" s="39">
        <v>40</v>
      </c>
      <c r="AE56" s="39">
        <v>553</v>
      </c>
      <c r="AF56" s="40">
        <v>18.5</v>
      </c>
      <c r="AG56" s="45" t="s">
        <v>36</v>
      </c>
      <c r="AH56" s="45" t="s">
        <v>36</v>
      </c>
      <c r="AI56" s="44">
        <v>0</v>
      </c>
      <c r="AJ56" s="41">
        <v>5</v>
      </c>
      <c r="AK56" s="41">
        <v>106</v>
      </c>
      <c r="AL56" s="41">
        <v>833.2698905414472</v>
      </c>
    </row>
    <row r="57" spans="1:38" ht="15">
      <c r="A57" s="12" t="str">
        <f>'Economy Names'!H53</f>
        <v>Eritrea</v>
      </c>
      <c r="B57" s="41">
        <v>13</v>
      </c>
      <c r="C57" s="41">
        <v>84</v>
      </c>
      <c r="D57" s="41">
        <v>69.16186173167473</v>
      </c>
      <c r="E57" s="42">
        <v>268.40213338898917</v>
      </c>
      <c r="F57" s="39" t="s">
        <v>59</v>
      </c>
      <c r="G57" s="39" t="s">
        <v>59</v>
      </c>
      <c r="H57" s="40" t="s">
        <v>59</v>
      </c>
      <c r="I57" s="39">
        <v>11</v>
      </c>
      <c r="J57" s="39">
        <v>78</v>
      </c>
      <c r="K57" s="43">
        <v>9.107360853355596</v>
      </c>
      <c r="L57" s="39">
        <v>0</v>
      </c>
      <c r="M57" s="39">
        <v>0</v>
      </c>
      <c r="N57" s="39">
        <v>0</v>
      </c>
      <c r="O57" s="39">
        <v>2</v>
      </c>
      <c r="P57" s="40">
        <v>2</v>
      </c>
      <c r="Q57" s="39">
        <v>4</v>
      </c>
      <c r="R57" s="39">
        <v>5</v>
      </c>
      <c r="S57" s="39">
        <v>5</v>
      </c>
      <c r="T57" s="44">
        <v>4.666666666666667</v>
      </c>
      <c r="U57" s="39">
        <v>18</v>
      </c>
      <c r="V57" s="39">
        <v>216</v>
      </c>
      <c r="W57" s="40">
        <v>84.53837485123792</v>
      </c>
      <c r="X57" s="39">
        <v>10</v>
      </c>
      <c r="Y57" s="39">
        <v>50</v>
      </c>
      <c r="Z57" s="39">
        <v>1431</v>
      </c>
      <c r="AA57" s="39">
        <v>12</v>
      </c>
      <c r="AB57" s="39">
        <v>59</v>
      </c>
      <c r="AC57" s="40">
        <v>1581</v>
      </c>
      <c r="AD57" s="39">
        <v>39</v>
      </c>
      <c r="AE57" s="39">
        <v>405</v>
      </c>
      <c r="AF57" s="40">
        <v>22.6</v>
      </c>
      <c r="AG57" s="45" t="s">
        <v>36</v>
      </c>
      <c r="AH57" s="45" t="s">
        <v>36</v>
      </c>
      <c r="AI57" s="44">
        <v>0</v>
      </c>
      <c r="AJ57" s="41">
        <v>5</v>
      </c>
      <c r="AK57" s="41">
        <v>59</v>
      </c>
      <c r="AL57" s="41">
        <v>4156.669935255931</v>
      </c>
    </row>
    <row r="58" spans="1:38" ht="15">
      <c r="A58" s="12" t="str">
        <f>'Economy Names'!H54</f>
        <v>Estonia</v>
      </c>
      <c r="B58" s="41">
        <v>5</v>
      </c>
      <c r="C58" s="41">
        <v>7</v>
      </c>
      <c r="D58" s="41">
        <v>1.880145175343752</v>
      </c>
      <c r="E58" s="42">
        <v>25.36075827322424</v>
      </c>
      <c r="F58" s="39">
        <v>14</v>
      </c>
      <c r="G58" s="39">
        <v>134</v>
      </c>
      <c r="H58" s="40">
        <v>29.878762842924147</v>
      </c>
      <c r="I58" s="39">
        <v>3</v>
      </c>
      <c r="J58" s="39">
        <v>18</v>
      </c>
      <c r="K58" s="43">
        <v>0.5066004994808792</v>
      </c>
      <c r="L58" s="39">
        <v>5</v>
      </c>
      <c r="M58" s="39">
        <v>22.4</v>
      </c>
      <c r="N58" s="39">
        <v>0</v>
      </c>
      <c r="O58" s="39">
        <v>7</v>
      </c>
      <c r="P58" s="40">
        <v>12</v>
      </c>
      <c r="Q58" s="39">
        <v>8</v>
      </c>
      <c r="R58" s="39">
        <v>3</v>
      </c>
      <c r="S58" s="39">
        <v>6</v>
      </c>
      <c r="T58" s="44">
        <v>5.666666666666667</v>
      </c>
      <c r="U58" s="39">
        <v>7</v>
      </c>
      <c r="V58" s="39">
        <v>81</v>
      </c>
      <c r="W58" s="40">
        <v>49.61493377416459</v>
      </c>
      <c r="X58" s="39">
        <v>3</v>
      </c>
      <c r="Y58" s="39">
        <v>5</v>
      </c>
      <c r="Z58" s="39">
        <v>725</v>
      </c>
      <c r="AA58" s="39">
        <v>4</v>
      </c>
      <c r="AB58" s="39">
        <v>5</v>
      </c>
      <c r="AC58" s="40">
        <v>725</v>
      </c>
      <c r="AD58" s="39">
        <v>35</v>
      </c>
      <c r="AE58" s="39">
        <v>425</v>
      </c>
      <c r="AF58" s="40">
        <v>22.3</v>
      </c>
      <c r="AG58" s="45">
        <v>3</v>
      </c>
      <c r="AH58" s="45">
        <v>9</v>
      </c>
      <c r="AI58" s="44">
        <v>35.51066560843263</v>
      </c>
      <c r="AJ58" s="41">
        <v>4</v>
      </c>
      <c r="AK58" s="41">
        <v>111</v>
      </c>
      <c r="AL58" s="41">
        <v>229.07544148266538</v>
      </c>
    </row>
    <row r="59" spans="1:38" ht="15">
      <c r="A59" s="12" t="str">
        <f>'Economy Names'!H55</f>
        <v>Ethiopia</v>
      </c>
      <c r="B59" s="41">
        <v>5</v>
      </c>
      <c r="C59" s="41">
        <v>9</v>
      </c>
      <c r="D59" s="41">
        <v>14.094330278903605</v>
      </c>
      <c r="E59" s="42">
        <v>367.6781811887897</v>
      </c>
      <c r="F59" s="39">
        <v>12</v>
      </c>
      <c r="G59" s="39">
        <v>128</v>
      </c>
      <c r="H59" s="40">
        <v>419.64336413013876</v>
      </c>
      <c r="I59" s="39">
        <v>10</v>
      </c>
      <c r="J59" s="39">
        <v>41</v>
      </c>
      <c r="K59" s="43">
        <v>2.129912957353372</v>
      </c>
      <c r="L59" s="39">
        <v>2</v>
      </c>
      <c r="M59" s="39">
        <v>0</v>
      </c>
      <c r="N59" s="39">
        <v>0.1</v>
      </c>
      <c r="O59" s="39">
        <v>4</v>
      </c>
      <c r="P59" s="40">
        <v>6</v>
      </c>
      <c r="Q59" s="39">
        <v>4</v>
      </c>
      <c r="R59" s="39">
        <v>4</v>
      </c>
      <c r="S59" s="39">
        <v>5</v>
      </c>
      <c r="T59" s="44">
        <v>4.333333333333333</v>
      </c>
      <c r="U59" s="39">
        <v>19</v>
      </c>
      <c r="V59" s="39">
        <v>198</v>
      </c>
      <c r="W59" s="40">
        <v>31.130726427684024</v>
      </c>
      <c r="X59" s="39">
        <v>7</v>
      </c>
      <c r="Y59" s="39">
        <v>43</v>
      </c>
      <c r="Z59" s="39">
        <v>1760</v>
      </c>
      <c r="AA59" s="39">
        <v>9</v>
      </c>
      <c r="AB59" s="39">
        <v>44</v>
      </c>
      <c r="AC59" s="40">
        <v>2660</v>
      </c>
      <c r="AD59" s="39">
        <v>37</v>
      </c>
      <c r="AE59" s="39">
        <v>620</v>
      </c>
      <c r="AF59" s="40">
        <v>15.2</v>
      </c>
      <c r="AG59" s="45">
        <v>3</v>
      </c>
      <c r="AH59" s="45">
        <v>14.499999999999998</v>
      </c>
      <c r="AI59" s="44">
        <v>31.273430942473098</v>
      </c>
      <c r="AJ59" s="41">
        <v>4</v>
      </c>
      <c r="AK59" s="41">
        <v>75</v>
      </c>
      <c r="AL59" s="41">
        <v>3734.810589184871</v>
      </c>
    </row>
    <row r="60" spans="1:38" ht="15">
      <c r="A60" s="12" t="str">
        <f>'Economy Names'!H56</f>
        <v>Fiji</v>
      </c>
      <c r="B60" s="41">
        <v>8</v>
      </c>
      <c r="C60" s="41">
        <v>46</v>
      </c>
      <c r="D60" s="41">
        <v>23.787365347639394</v>
      </c>
      <c r="E60" s="42">
        <v>0</v>
      </c>
      <c r="F60" s="39">
        <v>19</v>
      </c>
      <c r="G60" s="39">
        <v>135</v>
      </c>
      <c r="H60" s="40">
        <v>47.4365275582732</v>
      </c>
      <c r="I60" s="39">
        <v>3</v>
      </c>
      <c r="J60" s="39">
        <v>68</v>
      </c>
      <c r="K60" s="43">
        <v>2.0028320314960157</v>
      </c>
      <c r="L60" s="39">
        <v>3</v>
      </c>
      <c r="M60" s="39">
        <v>47.7</v>
      </c>
      <c r="N60" s="39">
        <v>0</v>
      </c>
      <c r="O60" s="39">
        <v>7</v>
      </c>
      <c r="P60" s="40">
        <v>10</v>
      </c>
      <c r="Q60" s="39">
        <v>3</v>
      </c>
      <c r="R60" s="39">
        <v>8</v>
      </c>
      <c r="S60" s="39">
        <v>7</v>
      </c>
      <c r="T60" s="44">
        <v>6</v>
      </c>
      <c r="U60" s="39">
        <v>33</v>
      </c>
      <c r="V60" s="39">
        <v>163</v>
      </c>
      <c r="W60" s="40">
        <v>39.25258719942683</v>
      </c>
      <c r="X60" s="39">
        <v>10</v>
      </c>
      <c r="Y60" s="39">
        <v>22</v>
      </c>
      <c r="Z60" s="39">
        <v>654</v>
      </c>
      <c r="AA60" s="39">
        <v>10</v>
      </c>
      <c r="AB60" s="39">
        <v>23</v>
      </c>
      <c r="AC60" s="40">
        <v>630</v>
      </c>
      <c r="AD60" s="39">
        <v>34</v>
      </c>
      <c r="AE60" s="39">
        <v>397</v>
      </c>
      <c r="AF60" s="40">
        <v>38.9</v>
      </c>
      <c r="AG60" s="45">
        <v>1.75</v>
      </c>
      <c r="AH60" s="45">
        <v>38</v>
      </c>
      <c r="AI60" s="44">
        <v>20.466051776933394</v>
      </c>
      <c r="AJ60" s="41">
        <v>5</v>
      </c>
      <c r="AK60" s="41">
        <v>82</v>
      </c>
      <c r="AL60" s="41">
        <v>2035.8469761688045</v>
      </c>
    </row>
    <row r="61" spans="1:38" ht="15">
      <c r="A61" s="12" t="str">
        <f>'Economy Names'!H57</f>
        <v>Finland</v>
      </c>
      <c r="B61" s="41">
        <v>3</v>
      </c>
      <c r="C61" s="41">
        <v>14</v>
      </c>
      <c r="D61" s="41">
        <v>1.0997164876487204</v>
      </c>
      <c r="E61" s="42">
        <v>7.855117768919431</v>
      </c>
      <c r="F61" s="39">
        <v>18</v>
      </c>
      <c r="G61" s="39">
        <v>66</v>
      </c>
      <c r="H61" s="40">
        <v>134.22448197876616</v>
      </c>
      <c r="I61" s="39">
        <v>3</v>
      </c>
      <c r="J61" s="39">
        <v>14</v>
      </c>
      <c r="K61" s="43">
        <v>4.008923413785492</v>
      </c>
      <c r="L61" s="39">
        <v>4</v>
      </c>
      <c r="M61" s="39">
        <v>14.9</v>
      </c>
      <c r="N61" s="39">
        <v>0</v>
      </c>
      <c r="O61" s="39">
        <v>8</v>
      </c>
      <c r="P61" s="40">
        <v>12</v>
      </c>
      <c r="Q61" s="39">
        <v>6</v>
      </c>
      <c r="R61" s="39">
        <v>4</v>
      </c>
      <c r="S61" s="39">
        <v>7</v>
      </c>
      <c r="T61" s="44">
        <v>5.666666666666667</v>
      </c>
      <c r="U61" s="39">
        <v>8</v>
      </c>
      <c r="V61" s="39">
        <v>243</v>
      </c>
      <c r="W61" s="40">
        <v>40.835018111835545</v>
      </c>
      <c r="X61" s="39">
        <v>4</v>
      </c>
      <c r="Y61" s="39">
        <v>8</v>
      </c>
      <c r="Z61" s="39">
        <v>540</v>
      </c>
      <c r="AA61" s="39">
        <v>5</v>
      </c>
      <c r="AB61" s="39">
        <v>8</v>
      </c>
      <c r="AC61" s="40">
        <v>620</v>
      </c>
      <c r="AD61" s="39">
        <v>33</v>
      </c>
      <c r="AE61" s="39">
        <v>375</v>
      </c>
      <c r="AF61" s="40">
        <v>13.3</v>
      </c>
      <c r="AG61" s="45">
        <v>0.916666666666667</v>
      </c>
      <c r="AH61" s="45">
        <v>3.5000000000000004</v>
      </c>
      <c r="AI61" s="44">
        <v>89.37208264247393</v>
      </c>
      <c r="AJ61" s="41">
        <v>5</v>
      </c>
      <c r="AK61" s="41">
        <v>53</v>
      </c>
      <c r="AL61" s="41">
        <v>33.920723641053705</v>
      </c>
    </row>
    <row r="62" spans="1:38" ht="15">
      <c r="A62" s="12" t="str">
        <f>'Economy Names'!H58</f>
        <v>France</v>
      </c>
      <c r="B62" s="41">
        <v>5</v>
      </c>
      <c r="C62" s="41">
        <v>7</v>
      </c>
      <c r="D62" s="41">
        <v>0.9010909441784348</v>
      </c>
      <c r="E62" s="42">
        <v>0.0032522140404173485</v>
      </c>
      <c r="F62" s="39">
        <v>13</v>
      </c>
      <c r="G62" s="39">
        <v>137</v>
      </c>
      <c r="H62" s="40">
        <v>23.63709164575329</v>
      </c>
      <c r="I62" s="39">
        <v>8</v>
      </c>
      <c r="J62" s="39">
        <v>59</v>
      </c>
      <c r="K62" s="43">
        <v>6.070677904371944</v>
      </c>
      <c r="L62" s="39">
        <v>4</v>
      </c>
      <c r="M62" s="39">
        <v>0</v>
      </c>
      <c r="N62" s="39">
        <v>33.3</v>
      </c>
      <c r="O62" s="39">
        <v>7</v>
      </c>
      <c r="P62" s="40">
        <v>11</v>
      </c>
      <c r="Q62" s="39">
        <v>10</v>
      </c>
      <c r="R62" s="39">
        <v>1</v>
      </c>
      <c r="S62" s="39">
        <v>5</v>
      </c>
      <c r="T62" s="44">
        <v>5.333333333333333</v>
      </c>
      <c r="U62" s="39">
        <v>7</v>
      </c>
      <c r="V62" s="39">
        <v>132</v>
      </c>
      <c r="W62" s="40">
        <v>65.77770743768141</v>
      </c>
      <c r="X62" s="39">
        <v>2</v>
      </c>
      <c r="Y62" s="39">
        <v>9</v>
      </c>
      <c r="Z62" s="39">
        <v>1078</v>
      </c>
      <c r="AA62" s="39">
        <v>2</v>
      </c>
      <c r="AB62" s="39">
        <v>11</v>
      </c>
      <c r="AC62" s="40">
        <v>1248</v>
      </c>
      <c r="AD62" s="39">
        <v>29</v>
      </c>
      <c r="AE62" s="39">
        <v>331</v>
      </c>
      <c r="AF62" s="40">
        <v>17.4</v>
      </c>
      <c r="AG62" s="45">
        <v>1.89166666666667</v>
      </c>
      <c r="AH62" s="45">
        <v>9</v>
      </c>
      <c r="AI62" s="44">
        <v>45.20570802839776</v>
      </c>
      <c r="AJ62" s="41">
        <v>5</v>
      </c>
      <c r="AK62" s="41">
        <v>123</v>
      </c>
      <c r="AL62" s="41">
        <v>39.637952202466245</v>
      </c>
    </row>
    <row r="63" spans="1:38" ht="15">
      <c r="A63" s="12" t="str">
        <f>'Economy Names'!H59</f>
        <v>Gabon</v>
      </c>
      <c r="B63" s="41">
        <v>9</v>
      </c>
      <c r="C63" s="41">
        <v>58</v>
      </c>
      <c r="D63" s="41">
        <v>21.914062466228486</v>
      </c>
      <c r="E63" s="42">
        <v>32.70755591974401</v>
      </c>
      <c r="F63" s="39">
        <v>16</v>
      </c>
      <c r="G63" s="39">
        <v>210</v>
      </c>
      <c r="H63" s="40">
        <v>42.91231336670414</v>
      </c>
      <c r="I63" s="39">
        <v>7</v>
      </c>
      <c r="J63" s="39">
        <v>39</v>
      </c>
      <c r="K63" s="43">
        <v>10.5</v>
      </c>
      <c r="L63" s="39">
        <v>2</v>
      </c>
      <c r="M63" s="39">
        <v>0</v>
      </c>
      <c r="N63" s="39">
        <v>22.5</v>
      </c>
      <c r="O63" s="39">
        <v>3</v>
      </c>
      <c r="P63" s="40">
        <v>5</v>
      </c>
      <c r="Q63" s="39">
        <v>6</v>
      </c>
      <c r="R63" s="39">
        <v>1</v>
      </c>
      <c r="S63" s="39">
        <v>3</v>
      </c>
      <c r="T63" s="44">
        <v>3.3333333333333335</v>
      </c>
      <c r="U63" s="39">
        <v>26</v>
      </c>
      <c r="V63" s="39">
        <v>488</v>
      </c>
      <c r="W63" s="40">
        <v>43.459076785987385</v>
      </c>
      <c r="X63" s="39">
        <v>7</v>
      </c>
      <c r="Y63" s="39">
        <v>20</v>
      </c>
      <c r="Z63" s="39">
        <v>1945</v>
      </c>
      <c r="AA63" s="39">
        <v>8</v>
      </c>
      <c r="AB63" s="39">
        <v>22</v>
      </c>
      <c r="AC63" s="40">
        <v>1955</v>
      </c>
      <c r="AD63" s="39">
        <v>38</v>
      </c>
      <c r="AE63" s="39">
        <v>1070</v>
      </c>
      <c r="AF63" s="40">
        <v>34.3</v>
      </c>
      <c r="AG63" s="45">
        <v>5</v>
      </c>
      <c r="AH63" s="45">
        <v>14.499999999999998</v>
      </c>
      <c r="AI63" s="44">
        <v>15.163890426597842</v>
      </c>
      <c r="AJ63" s="41">
        <v>6</v>
      </c>
      <c r="AK63" s="41">
        <v>160</v>
      </c>
      <c r="AL63" s="41">
        <v>316.7512289953451</v>
      </c>
    </row>
    <row r="64" spans="1:38" ht="15">
      <c r="A64" s="12" t="str">
        <f>'Economy Names'!H60</f>
        <v>Gambia, The</v>
      </c>
      <c r="B64" s="41">
        <v>8</v>
      </c>
      <c r="C64" s="41">
        <v>27</v>
      </c>
      <c r="D64" s="41">
        <v>199.64960242429797</v>
      </c>
      <c r="E64" s="42">
        <v>0</v>
      </c>
      <c r="F64" s="39">
        <v>17</v>
      </c>
      <c r="G64" s="39">
        <v>146</v>
      </c>
      <c r="H64" s="40">
        <v>314.87963466800846</v>
      </c>
      <c r="I64" s="39">
        <v>5</v>
      </c>
      <c r="J64" s="39">
        <v>66</v>
      </c>
      <c r="K64" s="43">
        <v>7.573535645648765</v>
      </c>
      <c r="L64" s="39">
        <v>0</v>
      </c>
      <c r="M64" s="39">
        <v>0</v>
      </c>
      <c r="N64" s="39">
        <v>0</v>
      </c>
      <c r="O64" s="39">
        <v>5</v>
      </c>
      <c r="P64" s="40">
        <v>5</v>
      </c>
      <c r="Q64" s="39">
        <v>2</v>
      </c>
      <c r="R64" s="39">
        <v>1</v>
      </c>
      <c r="S64" s="39">
        <v>5</v>
      </c>
      <c r="T64" s="44">
        <v>2.6666666666666665</v>
      </c>
      <c r="U64" s="39">
        <v>50</v>
      </c>
      <c r="V64" s="39">
        <v>376</v>
      </c>
      <c r="W64" s="40">
        <v>292.34792071567483</v>
      </c>
      <c r="X64" s="39">
        <v>6</v>
      </c>
      <c r="Y64" s="39">
        <v>23</v>
      </c>
      <c r="Z64" s="39">
        <v>831</v>
      </c>
      <c r="AA64" s="39">
        <v>7</v>
      </c>
      <c r="AB64" s="39">
        <v>23</v>
      </c>
      <c r="AC64" s="40">
        <v>885</v>
      </c>
      <c r="AD64" s="39">
        <v>33</v>
      </c>
      <c r="AE64" s="39">
        <v>434</v>
      </c>
      <c r="AF64" s="40">
        <v>37.9</v>
      </c>
      <c r="AG64" s="45">
        <v>3</v>
      </c>
      <c r="AH64" s="45">
        <v>14.499999999999998</v>
      </c>
      <c r="AI64" s="44">
        <v>19.77169308669326</v>
      </c>
      <c r="AJ64" s="41">
        <v>4</v>
      </c>
      <c r="AK64" s="41">
        <v>178</v>
      </c>
      <c r="AL64" s="41">
        <v>6526.288551327826</v>
      </c>
    </row>
    <row r="65" spans="1:38" ht="15">
      <c r="A65" s="12" t="str">
        <f>'Economy Names'!H61</f>
        <v>Georgia</v>
      </c>
      <c r="B65" s="41">
        <v>3</v>
      </c>
      <c r="C65" s="41">
        <v>3</v>
      </c>
      <c r="D65" s="41">
        <v>4.9848484789281295</v>
      </c>
      <c r="E65" s="42">
        <v>0</v>
      </c>
      <c r="F65" s="39">
        <v>10</v>
      </c>
      <c r="G65" s="39">
        <v>98</v>
      </c>
      <c r="H65" s="40">
        <v>23.19566558378846</v>
      </c>
      <c r="I65" s="39">
        <v>1</v>
      </c>
      <c r="J65" s="39">
        <v>2</v>
      </c>
      <c r="K65" s="43">
        <v>0.09920096475478866</v>
      </c>
      <c r="L65" s="39">
        <v>6</v>
      </c>
      <c r="M65" s="39">
        <v>16.4</v>
      </c>
      <c r="N65" s="39">
        <v>0</v>
      </c>
      <c r="O65" s="39">
        <v>7</v>
      </c>
      <c r="P65" s="40">
        <v>13</v>
      </c>
      <c r="Q65" s="39">
        <v>8</v>
      </c>
      <c r="R65" s="39">
        <v>6</v>
      </c>
      <c r="S65" s="39">
        <v>6</v>
      </c>
      <c r="T65" s="44">
        <v>6.666666666666667</v>
      </c>
      <c r="U65" s="39">
        <v>18</v>
      </c>
      <c r="V65" s="39">
        <v>387</v>
      </c>
      <c r="W65" s="40">
        <v>15.332065519218316</v>
      </c>
      <c r="X65" s="39">
        <v>4</v>
      </c>
      <c r="Y65" s="39">
        <v>10</v>
      </c>
      <c r="Z65" s="39">
        <v>1329</v>
      </c>
      <c r="AA65" s="39">
        <v>4</v>
      </c>
      <c r="AB65" s="39">
        <v>13</v>
      </c>
      <c r="AC65" s="40">
        <v>1316</v>
      </c>
      <c r="AD65" s="39">
        <v>36</v>
      </c>
      <c r="AE65" s="39">
        <v>285</v>
      </c>
      <c r="AF65" s="40">
        <v>29.9</v>
      </c>
      <c r="AG65" s="45">
        <v>3.25</v>
      </c>
      <c r="AH65" s="45">
        <v>3.5000000000000004</v>
      </c>
      <c r="AI65" s="44">
        <v>25.074023617630488</v>
      </c>
      <c r="AJ65" s="41">
        <v>5</v>
      </c>
      <c r="AK65" s="41">
        <v>97</v>
      </c>
      <c r="AL65" s="41">
        <v>861.0023734685939</v>
      </c>
    </row>
    <row r="66" spans="1:38" ht="15">
      <c r="A66" s="12" t="str">
        <f>'Economy Names'!H62</f>
        <v>Germany</v>
      </c>
      <c r="B66" s="41">
        <v>9</v>
      </c>
      <c r="C66" s="41">
        <v>15</v>
      </c>
      <c r="D66" s="41">
        <v>4.812385030617679</v>
      </c>
      <c r="E66" s="42">
        <v>0.003351243057533203</v>
      </c>
      <c r="F66" s="39">
        <v>12</v>
      </c>
      <c r="G66" s="39">
        <v>100</v>
      </c>
      <c r="H66" s="40">
        <v>61.76743104200596</v>
      </c>
      <c r="I66" s="39">
        <v>5</v>
      </c>
      <c r="J66" s="39">
        <v>40</v>
      </c>
      <c r="K66" s="43">
        <v>5.101823936130844</v>
      </c>
      <c r="L66" s="39">
        <v>6</v>
      </c>
      <c r="M66" s="39">
        <v>98.4</v>
      </c>
      <c r="N66" s="39">
        <v>1</v>
      </c>
      <c r="O66" s="39">
        <v>7</v>
      </c>
      <c r="P66" s="40">
        <v>13</v>
      </c>
      <c r="Q66" s="39">
        <v>5</v>
      </c>
      <c r="R66" s="39">
        <v>5</v>
      </c>
      <c r="S66" s="39">
        <v>5</v>
      </c>
      <c r="T66" s="44">
        <v>5</v>
      </c>
      <c r="U66" s="39">
        <v>12</v>
      </c>
      <c r="V66" s="39">
        <v>215</v>
      </c>
      <c r="W66" s="40">
        <v>48.21548744620278</v>
      </c>
      <c r="X66" s="39">
        <v>4</v>
      </c>
      <c r="Y66" s="39">
        <v>7</v>
      </c>
      <c r="Z66" s="39">
        <v>872</v>
      </c>
      <c r="AA66" s="39">
        <v>5</v>
      </c>
      <c r="AB66" s="39">
        <v>7</v>
      </c>
      <c r="AC66" s="40">
        <v>937</v>
      </c>
      <c r="AD66" s="39">
        <v>30</v>
      </c>
      <c r="AE66" s="39">
        <v>394</v>
      </c>
      <c r="AF66" s="40">
        <v>14.4</v>
      </c>
      <c r="AG66" s="45">
        <v>1.2</v>
      </c>
      <c r="AH66" s="45">
        <v>8</v>
      </c>
      <c r="AI66" s="44">
        <v>53.118827286255645</v>
      </c>
      <c r="AJ66" s="41">
        <v>3</v>
      </c>
      <c r="AK66" s="41">
        <v>17</v>
      </c>
      <c r="AL66" s="41">
        <v>51.94426739176464</v>
      </c>
    </row>
    <row r="67" spans="1:38" ht="15">
      <c r="A67" s="12" t="str">
        <f>'Economy Names'!H63</f>
        <v>Ghana</v>
      </c>
      <c r="B67" s="41">
        <v>7</v>
      </c>
      <c r="C67" s="41">
        <v>12</v>
      </c>
      <c r="D67" s="41">
        <v>11.928549860328244</v>
      </c>
      <c r="E67" s="42">
        <v>6.46374454409629</v>
      </c>
      <c r="F67" s="39">
        <v>18</v>
      </c>
      <c r="G67" s="39">
        <v>220</v>
      </c>
      <c r="H67" s="40">
        <v>598.6546018125767</v>
      </c>
      <c r="I67" s="39">
        <v>5</v>
      </c>
      <c r="J67" s="39">
        <v>34</v>
      </c>
      <c r="K67" s="43">
        <v>0.7675990241255864</v>
      </c>
      <c r="L67" s="39">
        <v>3</v>
      </c>
      <c r="M67" s="39">
        <v>10.3</v>
      </c>
      <c r="N67" s="39">
        <v>0</v>
      </c>
      <c r="O67" s="39">
        <v>8</v>
      </c>
      <c r="P67" s="40">
        <v>11</v>
      </c>
      <c r="Q67" s="39">
        <v>7</v>
      </c>
      <c r="R67" s="39">
        <v>5</v>
      </c>
      <c r="S67" s="39">
        <v>6</v>
      </c>
      <c r="T67" s="44">
        <v>6</v>
      </c>
      <c r="U67" s="39">
        <v>33</v>
      </c>
      <c r="V67" s="39">
        <v>224</v>
      </c>
      <c r="W67" s="40">
        <v>32.688417341758566</v>
      </c>
      <c r="X67" s="39">
        <v>6</v>
      </c>
      <c r="Y67" s="39">
        <v>19</v>
      </c>
      <c r="Z67" s="39">
        <v>1013</v>
      </c>
      <c r="AA67" s="39">
        <v>7</v>
      </c>
      <c r="AB67" s="39">
        <v>29</v>
      </c>
      <c r="AC67" s="40">
        <v>1203</v>
      </c>
      <c r="AD67" s="39">
        <v>36</v>
      </c>
      <c r="AE67" s="39">
        <v>487</v>
      </c>
      <c r="AF67" s="40">
        <v>23</v>
      </c>
      <c r="AG67" s="45">
        <v>1.9166666666666667</v>
      </c>
      <c r="AH67" s="45">
        <v>22</v>
      </c>
      <c r="AI67" s="44">
        <v>23.65089655411963</v>
      </c>
      <c r="AJ67" s="41">
        <v>4</v>
      </c>
      <c r="AK67" s="41">
        <v>78</v>
      </c>
      <c r="AL67" s="41">
        <v>1425.5620534646218</v>
      </c>
    </row>
    <row r="68" spans="1:38" ht="15">
      <c r="A68" s="12" t="str">
        <f>'Economy Names'!H64</f>
        <v>Greece</v>
      </c>
      <c r="B68" s="41">
        <v>15</v>
      </c>
      <c r="C68" s="41">
        <v>19</v>
      </c>
      <c r="D68" s="41">
        <v>20.749453346426918</v>
      </c>
      <c r="E68" s="42">
        <v>22.303615436904796</v>
      </c>
      <c r="F68" s="39">
        <v>15</v>
      </c>
      <c r="G68" s="39">
        <v>169</v>
      </c>
      <c r="H68" s="40">
        <v>52.86254240085595</v>
      </c>
      <c r="I68" s="39">
        <v>11</v>
      </c>
      <c r="J68" s="39">
        <v>18</v>
      </c>
      <c r="K68" s="43">
        <v>12.036965118714763</v>
      </c>
      <c r="L68" s="39">
        <v>5</v>
      </c>
      <c r="M68" s="39">
        <v>61.5</v>
      </c>
      <c r="N68" s="39">
        <v>0</v>
      </c>
      <c r="O68" s="39">
        <v>4</v>
      </c>
      <c r="P68" s="40">
        <v>9</v>
      </c>
      <c r="Q68" s="39">
        <v>1</v>
      </c>
      <c r="R68" s="39">
        <v>4</v>
      </c>
      <c r="S68" s="39">
        <v>5</v>
      </c>
      <c r="T68" s="44">
        <v>3.3333333333333335</v>
      </c>
      <c r="U68" s="39">
        <v>10</v>
      </c>
      <c r="V68" s="39">
        <v>224</v>
      </c>
      <c r="W68" s="40">
        <v>47.2213018855322</v>
      </c>
      <c r="X68" s="39">
        <v>5</v>
      </c>
      <c r="Y68" s="39">
        <v>20</v>
      </c>
      <c r="Z68" s="39">
        <v>1153</v>
      </c>
      <c r="AA68" s="39">
        <v>6</v>
      </c>
      <c r="AB68" s="39">
        <v>25</v>
      </c>
      <c r="AC68" s="40">
        <v>1265</v>
      </c>
      <c r="AD68" s="39">
        <v>39</v>
      </c>
      <c r="AE68" s="39">
        <v>819</v>
      </c>
      <c r="AF68" s="40">
        <v>14.4</v>
      </c>
      <c r="AG68" s="45">
        <v>2</v>
      </c>
      <c r="AH68" s="45">
        <v>9</v>
      </c>
      <c r="AI68" s="44">
        <v>43.23451074272049</v>
      </c>
      <c r="AJ68" s="41">
        <v>6</v>
      </c>
      <c r="AK68" s="41">
        <v>77</v>
      </c>
      <c r="AL68" s="41">
        <v>57.45795857121613</v>
      </c>
    </row>
    <row r="69" spans="1:38" ht="15">
      <c r="A69" s="12" t="str">
        <f>'Economy Names'!H65</f>
        <v>Grenada</v>
      </c>
      <c r="B69" s="41">
        <v>6</v>
      </c>
      <c r="C69" s="41">
        <v>15</v>
      </c>
      <c r="D69" s="41">
        <v>25.19213655143132</v>
      </c>
      <c r="E69" s="42">
        <v>0</v>
      </c>
      <c r="F69" s="39">
        <v>10</v>
      </c>
      <c r="G69" s="39">
        <v>149</v>
      </c>
      <c r="H69" s="40">
        <v>25.924272620297224</v>
      </c>
      <c r="I69" s="39">
        <v>8</v>
      </c>
      <c r="J69" s="39">
        <v>47</v>
      </c>
      <c r="K69" s="43">
        <v>7.394173059136657</v>
      </c>
      <c r="L69" s="39">
        <v>0</v>
      </c>
      <c r="M69" s="39">
        <v>0</v>
      </c>
      <c r="N69" s="39">
        <v>0</v>
      </c>
      <c r="O69" s="39">
        <v>8</v>
      </c>
      <c r="P69" s="40">
        <v>8</v>
      </c>
      <c r="Q69" s="39">
        <v>4</v>
      </c>
      <c r="R69" s="39">
        <v>8</v>
      </c>
      <c r="S69" s="39">
        <v>7</v>
      </c>
      <c r="T69" s="44">
        <v>6.333333333333333</v>
      </c>
      <c r="U69" s="39">
        <v>30</v>
      </c>
      <c r="V69" s="39">
        <v>140</v>
      </c>
      <c r="W69" s="40">
        <v>45.28696720142344</v>
      </c>
      <c r="X69" s="39">
        <v>5</v>
      </c>
      <c r="Y69" s="39">
        <v>10</v>
      </c>
      <c r="Z69" s="39">
        <v>876</v>
      </c>
      <c r="AA69" s="39">
        <v>5</v>
      </c>
      <c r="AB69" s="39">
        <v>12</v>
      </c>
      <c r="AC69" s="40">
        <v>2028</v>
      </c>
      <c r="AD69" s="39">
        <v>47</v>
      </c>
      <c r="AE69" s="39">
        <v>688</v>
      </c>
      <c r="AF69" s="40">
        <v>32.6</v>
      </c>
      <c r="AG69" s="45">
        <v>3</v>
      </c>
      <c r="AH69" s="45">
        <v>25</v>
      </c>
      <c r="AI69" s="44">
        <v>22.252980773191535</v>
      </c>
      <c r="AJ69" s="41">
        <v>5</v>
      </c>
      <c r="AK69" s="41">
        <v>49</v>
      </c>
      <c r="AL69" s="41">
        <v>370.23868221799836</v>
      </c>
    </row>
    <row r="70" spans="1:38" ht="15">
      <c r="A70" s="12" t="str">
        <f>'Economy Names'!H66</f>
        <v>Guatemala</v>
      </c>
      <c r="B70" s="41">
        <v>12</v>
      </c>
      <c r="C70" s="41">
        <v>37</v>
      </c>
      <c r="D70" s="41">
        <v>49.1492404552877</v>
      </c>
      <c r="E70" s="42">
        <v>24.18620373413603</v>
      </c>
      <c r="F70" s="39">
        <v>22</v>
      </c>
      <c r="G70" s="39">
        <v>178</v>
      </c>
      <c r="H70" s="40">
        <v>599.3699241134174</v>
      </c>
      <c r="I70" s="39">
        <v>4</v>
      </c>
      <c r="J70" s="39">
        <v>23</v>
      </c>
      <c r="K70" s="43">
        <v>0.9673803110742577</v>
      </c>
      <c r="L70" s="39">
        <v>6</v>
      </c>
      <c r="M70" s="39">
        <v>8.8</v>
      </c>
      <c r="N70" s="39">
        <v>16.4</v>
      </c>
      <c r="O70" s="39">
        <v>8</v>
      </c>
      <c r="P70" s="40">
        <v>14</v>
      </c>
      <c r="Q70" s="39">
        <v>3</v>
      </c>
      <c r="R70" s="39">
        <v>3</v>
      </c>
      <c r="S70" s="39">
        <v>6</v>
      </c>
      <c r="T70" s="44">
        <v>4</v>
      </c>
      <c r="U70" s="39">
        <v>24</v>
      </c>
      <c r="V70" s="39">
        <v>344</v>
      </c>
      <c r="W70" s="40">
        <v>40.94132154803416</v>
      </c>
      <c r="X70" s="39">
        <v>10</v>
      </c>
      <c r="Y70" s="39">
        <v>17</v>
      </c>
      <c r="Z70" s="39">
        <v>1182</v>
      </c>
      <c r="AA70" s="39">
        <v>9</v>
      </c>
      <c r="AB70" s="39">
        <v>17</v>
      </c>
      <c r="AC70" s="40">
        <v>1302</v>
      </c>
      <c r="AD70" s="39">
        <v>31</v>
      </c>
      <c r="AE70" s="39">
        <v>1459</v>
      </c>
      <c r="AF70" s="40">
        <v>26.5</v>
      </c>
      <c r="AG70" s="45">
        <v>3</v>
      </c>
      <c r="AH70" s="45">
        <v>14.499999999999998</v>
      </c>
      <c r="AI70" s="44">
        <v>27.53150203188659</v>
      </c>
      <c r="AJ70" s="41">
        <v>4</v>
      </c>
      <c r="AK70" s="41">
        <v>39</v>
      </c>
      <c r="AL70" s="41">
        <v>655.5002526074736</v>
      </c>
    </row>
    <row r="71" spans="1:38" ht="15">
      <c r="A71" s="12" t="str">
        <f>'Economy Names'!H67</f>
        <v>Guinea</v>
      </c>
      <c r="B71" s="41">
        <v>12</v>
      </c>
      <c r="C71" s="41">
        <v>40</v>
      </c>
      <c r="D71" s="41">
        <v>147.74336155751905</v>
      </c>
      <c r="E71" s="42">
        <v>519.0539041884809</v>
      </c>
      <c r="F71" s="39">
        <v>32</v>
      </c>
      <c r="G71" s="39">
        <v>255</v>
      </c>
      <c r="H71" s="40">
        <v>419.023953513206</v>
      </c>
      <c r="I71" s="39">
        <v>6</v>
      </c>
      <c r="J71" s="39">
        <v>59</v>
      </c>
      <c r="K71" s="43">
        <v>14.022625153976163</v>
      </c>
      <c r="L71" s="39">
        <v>0</v>
      </c>
      <c r="M71" s="39">
        <v>0</v>
      </c>
      <c r="N71" s="39">
        <v>0</v>
      </c>
      <c r="O71" s="39">
        <v>3</v>
      </c>
      <c r="P71" s="40">
        <v>3</v>
      </c>
      <c r="Q71" s="39">
        <v>6</v>
      </c>
      <c r="R71" s="39">
        <v>1</v>
      </c>
      <c r="S71" s="39">
        <v>1</v>
      </c>
      <c r="T71" s="44">
        <v>2.6666666666666665</v>
      </c>
      <c r="U71" s="39">
        <v>56</v>
      </c>
      <c r="V71" s="39">
        <v>416</v>
      </c>
      <c r="W71" s="40">
        <v>54.60037037865507</v>
      </c>
      <c r="X71" s="39">
        <v>7</v>
      </c>
      <c r="Y71" s="39">
        <v>35</v>
      </c>
      <c r="Z71" s="39">
        <v>855</v>
      </c>
      <c r="AA71" s="39">
        <v>9</v>
      </c>
      <c r="AB71" s="39">
        <v>32</v>
      </c>
      <c r="AC71" s="40">
        <v>1391</v>
      </c>
      <c r="AD71" s="39">
        <v>49</v>
      </c>
      <c r="AE71" s="39">
        <v>276</v>
      </c>
      <c r="AF71" s="40">
        <v>45</v>
      </c>
      <c r="AG71" s="45">
        <v>3.75</v>
      </c>
      <c r="AH71" s="45">
        <v>8</v>
      </c>
      <c r="AI71" s="44">
        <v>19.42154136890219</v>
      </c>
      <c r="AJ71" s="41">
        <v>5</v>
      </c>
      <c r="AK71" s="41">
        <v>69</v>
      </c>
      <c r="AL71" s="41">
        <v>13275.40735171509</v>
      </c>
    </row>
    <row r="72" spans="1:38" ht="15">
      <c r="A72" s="12" t="str">
        <f>'Economy Names'!H68</f>
        <v>Guinea-Bissau</v>
      </c>
      <c r="B72" s="41">
        <v>17</v>
      </c>
      <c r="C72" s="41">
        <v>216</v>
      </c>
      <c r="D72" s="41">
        <v>183.31107556431695</v>
      </c>
      <c r="E72" s="42">
        <v>415.05238140629655</v>
      </c>
      <c r="F72" s="39">
        <v>15</v>
      </c>
      <c r="G72" s="39">
        <v>167</v>
      </c>
      <c r="H72" s="40">
        <v>1074.9856678423082</v>
      </c>
      <c r="I72" s="39">
        <v>8</v>
      </c>
      <c r="J72" s="39">
        <v>210</v>
      </c>
      <c r="K72" s="43">
        <v>10.668159624635484</v>
      </c>
      <c r="L72" s="39">
        <v>1</v>
      </c>
      <c r="M72" s="39">
        <v>0</v>
      </c>
      <c r="N72" s="39">
        <v>1</v>
      </c>
      <c r="O72" s="39">
        <v>3</v>
      </c>
      <c r="P72" s="40">
        <v>4</v>
      </c>
      <c r="Q72" s="39">
        <v>6</v>
      </c>
      <c r="R72" s="39">
        <v>1</v>
      </c>
      <c r="S72" s="39">
        <v>5</v>
      </c>
      <c r="T72" s="44">
        <v>4</v>
      </c>
      <c r="U72" s="39">
        <v>46</v>
      </c>
      <c r="V72" s="39">
        <v>208</v>
      </c>
      <c r="W72" s="40">
        <v>45.89437545403332</v>
      </c>
      <c r="X72" s="39">
        <v>6</v>
      </c>
      <c r="Y72" s="39">
        <v>23</v>
      </c>
      <c r="Z72" s="39">
        <v>1545</v>
      </c>
      <c r="AA72" s="39">
        <v>6</v>
      </c>
      <c r="AB72" s="39">
        <v>22</v>
      </c>
      <c r="AC72" s="40">
        <v>2349</v>
      </c>
      <c r="AD72" s="39">
        <v>40</v>
      </c>
      <c r="AE72" s="39">
        <v>1715</v>
      </c>
      <c r="AF72" s="40">
        <v>25</v>
      </c>
      <c r="AG72" s="45" t="s">
        <v>36</v>
      </c>
      <c r="AH72" s="45" t="s">
        <v>36</v>
      </c>
      <c r="AI72" s="44">
        <v>0</v>
      </c>
      <c r="AJ72" s="41">
        <v>7</v>
      </c>
      <c r="AK72" s="41">
        <v>455</v>
      </c>
      <c r="AL72" s="41">
        <v>2133.462984647387</v>
      </c>
    </row>
    <row r="73" spans="1:38" ht="15">
      <c r="A73" s="12" t="str">
        <f>'Economy Names'!H69</f>
        <v>Guyana</v>
      </c>
      <c r="B73" s="41">
        <v>8</v>
      </c>
      <c r="C73" s="41">
        <v>30</v>
      </c>
      <c r="D73" s="41">
        <v>18.68097177429419</v>
      </c>
      <c r="E73" s="42">
        <v>0</v>
      </c>
      <c r="F73" s="39">
        <v>11</v>
      </c>
      <c r="G73" s="39">
        <v>133</v>
      </c>
      <c r="H73" s="40">
        <v>130.5383602895526</v>
      </c>
      <c r="I73" s="39">
        <v>6</v>
      </c>
      <c r="J73" s="39">
        <v>34</v>
      </c>
      <c r="K73" s="43">
        <v>4.519953720787118</v>
      </c>
      <c r="L73" s="39">
        <v>0</v>
      </c>
      <c r="M73" s="39">
        <v>0</v>
      </c>
      <c r="N73" s="39">
        <v>0</v>
      </c>
      <c r="O73" s="39">
        <v>4</v>
      </c>
      <c r="P73" s="40">
        <v>4</v>
      </c>
      <c r="Q73" s="39">
        <v>5</v>
      </c>
      <c r="R73" s="39">
        <v>5</v>
      </c>
      <c r="S73" s="39">
        <v>6</v>
      </c>
      <c r="T73" s="44">
        <v>5.333333333333333</v>
      </c>
      <c r="U73" s="39">
        <v>35</v>
      </c>
      <c r="V73" s="39">
        <v>288</v>
      </c>
      <c r="W73" s="40">
        <v>39.05233096993557</v>
      </c>
      <c r="X73" s="39">
        <v>7</v>
      </c>
      <c r="Y73" s="39">
        <v>19</v>
      </c>
      <c r="Z73" s="39">
        <v>730</v>
      </c>
      <c r="AA73" s="39">
        <v>8</v>
      </c>
      <c r="AB73" s="39">
        <v>22</v>
      </c>
      <c r="AC73" s="40">
        <v>745</v>
      </c>
      <c r="AD73" s="39">
        <v>36</v>
      </c>
      <c r="AE73" s="39">
        <v>581</v>
      </c>
      <c r="AF73" s="40">
        <v>25.2</v>
      </c>
      <c r="AG73" s="45">
        <v>3</v>
      </c>
      <c r="AH73" s="45">
        <v>28.499999999999996</v>
      </c>
      <c r="AI73" s="44">
        <v>17.634307631442308</v>
      </c>
      <c r="AJ73" s="41">
        <v>7</v>
      </c>
      <c r="AK73" s="41">
        <v>109</v>
      </c>
      <c r="AL73" s="41">
        <v>556.158665153437</v>
      </c>
    </row>
    <row r="74" spans="1:38" ht="15">
      <c r="A74" s="12" t="str">
        <f>'Economy Names'!H70</f>
        <v>Haiti</v>
      </c>
      <c r="B74" s="41">
        <v>12</v>
      </c>
      <c r="C74" s="41">
        <v>105</v>
      </c>
      <c r="D74" s="41">
        <v>250.89383033075742</v>
      </c>
      <c r="E74" s="42">
        <v>20.695552424028186</v>
      </c>
      <c r="F74" s="39">
        <v>11</v>
      </c>
      <c r="G74" s="39">
        <v>1179</v>
      </c>
      <c r="H74" s="40">
        <v>525.2696769637745</v>
      </c>
      <c r="I74" s="39">
        <v>5</v>
      </c>
      <c r="J74" s="39">
        <v>301</v>
      </c>
      <c r="K74" s="43">
        <v>6.347685280723673</v>
      </c>
      <c r="L74" s="39">
        <v>2</v>
      </c>
      <c r="M74" s="39">
        <v>0</v>
      </c>
      <c r="N74" s="39">
        <v>0.7</v>
      </c>
      <c r="O74" s="39">
        <v>3</v>
      </c>
      <c r="P74" s="40">
        <v>5</v>
      </c>
      <c r="Q74" s="39">
        <v>2</v>
      </c>
      <c r="R74" s="39">
        <v>3</v>
      </c>
      <c r="S74" s="39">
        <v>4</v>
      </c>
      <c r="T74" s="44">
        <v>3</v>
      </c>
      <c r="U74" s="39">
        <v>46</v>
      </c>
      <c r="V74" s="39">
        <v>184</v>
      </c>
      <c r="W74" s="40">
        <v>40.76875200279804</v>
      </c>
      <c r="X74" s="39">
        <v>8</v>
      </c>
      <c r="Y74" s="39">
        <v>35</v>
      </c>
      <c r="Z74" s="39">
        <v>1005</v>
      </c>
      <c r="AA74" s="39">
        <v>10</v>
      </c>
      <c r="AB74" s="39">
        <v>33</v>
      </c>
      <c r="AC74" s="40">
        <v>1545</v>
      </c>
      <c r="AD74" s="39">
        <v>35</v>
      </c>
      <c r="AE74" s="39">
        <v>530</v>
      </c>
      <c r="AF74" s="40">
        <v>42.6</v>
      </c>
      <c r="AG74" s="45">
        <v>5.66666666666667</v>
      </c>
      <c r="AH74" s="45">
        <v>29.5</v>
      </c>
      <c r="AI74" s="44">
        <v>6.740297188312706</v>
      </c>
      <c r="AJ74" s="41">
        <v>4</v>
      </c>
      <c r="AK74" s="41">
        <v>66</v>
      </c>
      <c r="AL74" s="41">
        <v>3345.304374184948</v>
      </c>
    </row>
    <row r="75" spans="1:38" ht="15">
      <c r="A75" s="12" t="str">
        <f>'Economy Names'!H71</f>
        <v>Honduras</v>
      </c>
      <c r="B75" s="41">
        <v>13</v>
      </c>
      <c r="C75" s="41">
        <v>14</v>
      </c>
      <c r="D75" s="41">
        <v>47.18660057362287</v>
      </c>
      <c r="E75" s="42">
        <v>17.458970713964725</v>
      </c>
      <c r="F75" s="39">
        <v>17</v>
      </c>
      <c r="G75" s="39">
        <v>106</v>
      </c>
      <c r="H75" s="40">
        <v>469.26444959819514</v>
      </c>
      <c r="I75" s="39">
        <v>7</v>
      </c>
      <c r="J75" s="39">
        <v>23</v>
      </c>
      <c r="K75" s="43">
        <v>5.54469496502775</v>
      </c>
      <c r="L75" s="39">
        <v>6</v>
      </c>
      <c r="M75" s="39">
        <v>100</v>
      </c>
      <c r="N75" s="39">
        <v>22.7</v>
      </c>
      <c r="O75" s="39">
        <v>6</v>
      </c>
      <c r="P75" s="40">
        <v>12</v>
      </c>
      <c r="Q75" s="39">
        <v>0</v>
      </c>
      <c r="R75" s="39">
        <v>5</v>
      </c>
      <c r="S75" s="39">
        <v>4</v>
      </c>
      <c r="T75" s="44">
        <v>3</v>
      </c>
      <c r="U75" s="39">
        <v>47</v>
      </c>
      <c r="V75" s="39">
        <v>224</v>
      </c>
      <c r="W75" s="40">
        <v>44.442496137033544</v>
      </c>
      <c r="X75" s="39">
        <v>6</v>
      </c>
      <c r="Y75" s="39">
        <v>19</v>
      </c>
      <c r="Z75" s="39">
        <v>1193</v>
      </c>
      <c r="AA75" s="39">
        <v>8</v>
      </c>
      <c r="AB75" s="39">
        <v>22</v>
      </c>
      <c r="AC75" s="40">
        <v>1205</v>
      </c>
      <c r="AD75" s="39">
        <v>45</v>
      </c>
      <c r="AE75" s="39">
        <v>900</v>
      </c>
      <c r="AF75" s="40">
        <v>35.2</v>
      </c>
      <c r="AG75" s="45">
        <v>3.75</v>
      </c>
      <c r="AH75" s="45">
        <v>14.499999999999998</v>
      </c>
      <c r="AI75" s="44">
        <v>19.850497363820466</v>
      </c>
      <c r="AJ75" s="41">
        <v>8</v>
      </c>
      <c r="AK75" s="41">
        <v>33</v>
      </c>
      <c r="AL75" s="41">
        <v>1110.2417869776737</v>
      </c>
    </row>
    <row r="76" spans="1:38" ht="15">
      <c r="A76" s="12" t="str">
        <f>'Economy Names'!H72</f>
        <v>Hong Kong SAR, China</v>
      </c>
      <c r="B76" s="41">
        <v>3</v>
      </c>
      <c r="C76" s="41">
        <v>6</v>
      </c>
      <c r="D76" s="41">
        <v>2.0318064750524316</v>
      </c>
      <c r="E76" s="42">
        <v>0</v>
      </c>
      <c r="F76" s="39">
        <v>7</v>
      </c>
      <c r="G76" s="39">
        <v>67</v>
      </c>
      <c r="H76" s="40">
        <v>19.420025517244692</v>
      </c>
      <c r="I76" s="39">
        <v>5</v>
      </c>
      <c r="J76" s="39">
        <v>36</v>
      </c>
      <c r="K76" s="43">
        <v>4.157345079654746</v>
      </c>
      <c r="L76" s="39">
        <v>5</v>
      </c>
      <c r="M76" s="39">
        <v>72</v>
      </c>
      <c r="N76" s="39">
        <v>0</v>
      </c>
      <c r="O76" s="39">
        <v>10</v>
      </c>
      <c r="P76" s="40">
        <v>15</v>
      </c>
      <c r="Q76" s="39">
        <v>10</v>
      </c>
      <c r="R76" s="39">
        <v>8</v>
      </c>
      <c r="S76" s="39">
        <v>9</v>
      </c>
      <c r="T76" s="44">
        <v>9</v>
      </c>
      <c r="U76" s="39">
        <v>3</v>
      </c>
      <c r="V76" s="39">
        <v>80</v>
      </c>
      <c r="W76" s="40">
        <v>23.00013673278577</v>
      </c>
      <c r="X76" s="39">
        <v>4</v>
      </c>
      <c r="Y76" s="46">
        <v>6</v>
      </c>
      <c r="Z76" s="39">
        <v>625</v>
      </c>
      <c r="AA76" s="39">
        <v>4</v>
      </c>
      <c r="AB76" s="39">
        <v>5</v>
      </c>
      <c r="AC76" s="40">
        <v>600</v>
      </c>
      <c r="AD76" s="39">
        <v>26</v>
      </c>
      <c r="AE76" s="39">
        <v>280</v>
      </c>
      <c r="AF76" s="40">
        <v>21.2</v>
      </c>
      <c r="AG76" s="45">
        <v>1.08</v>
      </c>
      <c r="AH76" s="45">
        <v>9</v>
      </c>
      <c r="AI76" s="44">
        <v>81.20622492317283</v>
      </c>
      <c r="AJ76" s="41">
        <v>4</v>
      </c>
      <c r="AK76" s="41">
        <v>93</v>
      </c>
      <c r="AL76" s="41">
        <v>1.8662692543254007</v>
      </c>
    </row>
    <row r="77" spans="1:38" ht="15">
      <c r="A77" s="12" t="str">
        <f>'Economy Names'!H73</f>
        <v>Hungary</v>
      </c>
      <c r="B77" s="41">
        <v>4</v>
      </c>
      <c r="C77" s="41">
        <v>4</v>
      </c>
      <c r="D77" s="41">
        <v>8.175785560850708</v>
      </c>
      <c r="E77" s="42">
        <v>10.219731951063384</v>
      </c>
      <c r="F77" s="39">
        <v>31</v>
      </c>
      <c r="G77" s="39">
        <v>189</v>
      </c>
      <c r="H77" s="40">
        <v>9.810942673020849</v>
      </c>
      <c r="I77" s="39">
        <v>4</v>
      </c>
      <c r="J77" s="39">
        <v>17</v>
      </c>
      <c r="K77" s="43">
        <v>5.02276956278697</v>
      </c>
      <c r="L77" s="39">
        <v>5</v>
      </c>
      <c r="M77" s="39">
        <v>11.4</v>
      </c>
      <c r="N77" s="39">
        <v>0</v>
      </c>
      <c r="O77" s="39">
        <v>7</v>
      </c>
      <c r="P77" s="40">
        <v>12</v>
      </c>
      <c r="Q77" s="39">
        <v>2</v>
      </c>
      <c r="R77" s="39">
        <v>4</v>
      </c>
      <c r="S77" s="39">
        <v>7</v>
      </c>
      <c r="T77" s="44">
        <v>4.333333333333333</v>
      </c>
      <c r="U77" s="39">
        <v>14</v>
      </c>
      <c r="V77" s="39">
        <v>277</v>
      </c>
      <c r="W77" s="40">
        <v>53.26620775275247</v>
      </c>
      <c r="X77" s="39">
        <v>6</v>
      </c>
      <c r="Y77" s="39">
        <v>16</v>
      </c>
      <c r="Z77" s="39">
        <v>1015</v>
      </c>
      <c r="AA77" s="39">
        <v>7</v>
      </c>
      <c r="AB77" s="39">
        <v>18</v>
      </c>
      <c r="AC77" s="40">
        <v>1085</v>
      </c>
      <c r="AD77" s="39">
        <v>35</v>
      </c>
      <c r="AE77" s="39">
        <v>395</v>
      </c>
      <c r="AF77" s="40">
        <v>15</v>
      </c>
      <c r="AG77" s="45">
        <v>2</v>
      </c>
      <c r="AH77" s="45">
        <v>14.499999999999998</v>
      </c>
      <c r="AI77" s="44">
        <v>37.90594686489328</v>
      </c>
      <c r="AJ77" s="41">
        <v>5</v>
      </c>
      <c r="AK77" s="41">
        <v>252</v>
      </c>
      <c r="AL77" s="41">
        <v>126.51210576860385</v>
      </c>
    </row>
    <row r="78" spans="1:38" ht="15">
      <c r="A78" s="12" t="str">
        <f>'Economy Names'!H74</f>
        <v>Iceland</v>
      </c>
      <c r="B78" s="41">
        <v>5</v>
      </c>
      <c r="C78" s="41">
        <v>5</v>
      </c>
      <c r="D78" s="41">
        <v>2.2629731925538397</v>
      </c>
      <c r="E78" s="42">
        <v>11.973403135205501</v>
      </c>
      <c r="F78" s="39">
        <v>18</v>
      </c>
      <c r="G78" s="39">
        <v>75</v>
      </c>
      <c r="H78" s="40">
        <v>19.561906574236048</v>
      </c>
      <c r="I78" s="39">
        <v>3</v>
      </c>
      <c r="J78" s="39">
        <v>4</v>
      </c>
      <c r="K78" s="43">
        <v>2.402394680627041</v>
      </c>
      <c r="L78" s="39">
        <v>5</v>
      </c>
      <c r="M78" s="39">
        <v>100</v>
      </c>
      <c r="N78" s="39">
        <v>0</v>
      </c>
      <c r="O78" s="39">
        <v>7</v>
      </c>
      <c r="P78" s="40">
        <v>12</v>
      </c>
      <c r="Q78" s="39">
        <v>5</v>
      </c>
      <c r="R78" s="39">
        <v>5</v>
      </c>
      <c r="S78" s="39">
        <v>6</v>
      </c>
      <c r="T78" s="44">
        <v>5.333333333333333</v>
      </c>
      <c r="U78" s="39">
        <v>30</v>
      </c>
      <c r="V78" s="39">
        <v>140</v>
      </c>
      <c r="W78" s="40">
        <v>26.800520235688573</v>
      </c>
      <c r="X78" s="39">
        <v>5</v>
      </c>
      <c r="Y78" s="39">
        <v>19</v>
      </c>
      <c r="Z78" s="39">
        <v>1532</v>
      </c>
      <c r="AA78" s="39">
        <v>5</v>
      </c>
      <c r="AB78" s="39">
        <v>14</v>
      </c>
      <c r="AC78" s="40">
        <v>1674</v>
      </c>
      <c r="AD78" s="39">
        <v>27</v>
      </c>
      <c r="AE78" s="39">
        <v>417</v>
      </c>
      <c r="AF78" s="40">
        <v>8.2</v>
      </c>
      <c r="AG78" s="45">
        <v>1</v>
      </c>
      <c r="AH78" s="45">
        <v>3.5000000000000004</v>
      </c>
      <c r="AI78" s="44">
        <v>78.52055264738694</v>
      </c>
      <c r="AJ78" s="41">
        <v>4</v>
      </c>
      <c r="AK78" s="41">
        <v>22</v>
      </c>
      <c r="AL78" s="41">
        <v>6.566022704896533</v>
      </c>
    </row>
    <row r="79" spans="1:38" ht="15">
      <c r="A79" s="12" t="str">
        <f>'Economy Names'!H75</f>
        <v>India</v>
      </c>
      <c r="B79" s="41">
        <v>12</v>
      </c>
      <c r="C79" s="41">
        <v>29</v>
      </c>
      <c r="D79" s="41">
        <v>56.53560376020739</v>
      </c>
      <c r="E79" s="42">
        <v>188.81175295437163</v>
      </c>
      <c r="F79" s="39">
        <v>37</v>
      </c>
      <c r="G79" s="39">
        <v>195</v>
      </c>
      <c r="H79" s="40">
        <v>2143.749101027505</v>
      </c>
      <c r="I79" s="39">
        <v>5</v>
      </c>
      <c r="J79" s="39">
        <v>44</v>
      </c>
      <c r="K79" s="43">
        <v>7.388952211086005</v>
      </c>
      <c r="L79" s="39">
        <v>4</v>
      </c>
      <c r="M79" s="39">
        <v>10</v>
      </c>
      <c r="N79" s="39">
        <v>0</v>
      </c>
      <c r="O79" s="39">
        <v>8</v>
      </c>
      <c r="P79" s="40">
        <v>12</v>
      </c>
      <c r="Q79" s="39">
        <v>7</v>
      </c>
      <c r="R79" s="39">
        <v>4</v>
      </c>
      <c r="S79" s="39">
        <v>7</v>
      </c>
      <c r="T79" s="44">
        <v>6</v>
      </c>
      <c r="U79" s="39">
        <v>56</v>
      </c>
      <c r="V79" s="39">
        <v>258</v>
      </c>
      <c r="W79" s="40">
        <v>63.302168841387754</v>
      </c>
      <c r="X79" s="39">
        <v>8</v>
      </c>
      <c r="Y79" s="39">
        <v>17</v>
      </c>
      <c r="Z79" s="39">
        <v>1055</v>
      </c>
      <c r="AA79" s="39">
        <v>9</v>
      </c>
      <c r="AB79" s="39">
        <v>20</v>
      </c>
      <c r="AC79" s="40">
        <v>1025</v>
      </c>
      <c r="AD79" s="39">
        <v>46</v>
      </c>
      <c r="AE79" s="39">
        <v>1420</v>
      </c>
      <c r="AF79" s="40">
        <v>39.6</v>
      </c>
      <c r="AG79" s="45">
        <v>7</v>
      </c>
      <c r="AH79" s="45">
        <v>9</v>
      </c>
      <c r="AI79" s="44">
        <v>16.284571752128166</v>
      </c>
      <c r="AJ79" s="41">
        <v>7</v>
      </c>
      <c r="AK79" s="41">
        <v>67</v>
      </c>
      <c r="AL79" s="41">
        <v>400.6027687315521</v>
      </c>
    </row>
    <row r="80" spans="1:38" ht="15">
      <c r="A80" s="12" t="str">
        <f>'Economy Names'!H76</f>
        <v>Indonesia</v>
      </c>
      <c r="B80" s="41">
        <v>9</v>
      </c>
      <c r="C80" s="41">
        <v>47</v>
      </c>
      <c r="D80" s="41">
        <v>21.488908165880854</v>
      </c>
      <c r="E80" s="42">
        <v>53.11867231742477</v>
      </c>
      <c r="F80" s="39">
        <v>14</v>
      </c>
      <c r="G80" s="39">
        <v>159</v>
      </c>
      <c r="H80" s="40">
        <v>173.26758475751853</v>
      </c>
      <c r="I80" s="39">
        <v>6</v>
      </c>
      <c r="J80" s="39">
        <v>22</v>
      </c>
      <c r="K80" s="43">
        <v>10.854549238955643</v>
      </c>
      <c r="L80" s="39">
        <v>4</v>
      </c>
      <c r="M80" s="39">
        <v>0</v>
      </c>
      <c r="N80" s="39">
        <v>25.2</v>
      </c>
      <c r="O80" s="39">
        <v>3</v>
      </c>
      <c r="P80" s="40">
        <v>7</v>
      </c>
      <c r="Q80" s="39">
        <v>10</v>
      </c>
      <c r="R80" s="39">
        <v>5</v>
      </c>
      <c r="S80" s="39">
        <v>3</v>
      </c>
      <c r="T80" s="44">
        <v>6</v>
      </c>
      <c r="U80" s="39">
        <v>51</v>
      </c>
      <c r="V80" s="39">
        <v>266</v>
      </c>
      <c r="W80" s="40">
        <v>37.338649034319225</v>
      </c>
      <c r="X80" s="39">
        <v>4</v>
      </c>
      <c r="Y80" s="39">
        <v>17</v>
      </c>
      <c r="Z80" s="39">
        <v>644</v>
      </c>
      <c r="AA80" s="39">
        <v>7</v>
      </c>
      <c r="AB80" s="39">
        <v>27</v>
      </c>
      <c r="AC80" s="40">
        <v>660</v>
      </c>
      <c r="AD80" s="39">
        <v>40</v>
      </c>
      <c r="AE80" s="39">
        <v>570</v>
      </c>
      <c r="AF80" s="40">
        <v>122.7</v>
      </c>
      <c r="AG80" s="45">
        <v>5.5</v>
      </c>
      <c r="AH80" s="45">
        <v>18</v>
      </c>
      <c r="AI80" s="44">
        <v>13.190874211976109</v>
      </c>
      <c r="AJ80" s="41">
        <v>7</v>
      </c>
      <c r="AK80" s="41">
        <v>101</v>
      </c>
      <c r="AL80" s="41">
        <v>1350.0357139819293</v>
      </c>
    </row>
    <row r="81" spans="1:38" ht="15">
      <c r="A81" s="12" t="str">
        <f>'Economy Names'!H77</f>
        <v>Iran, Islamic Rep.</v>
      </c>
      <c r="B81" s="41">
        <v>6</v>
      </c>
      <c r="C81" s="41">
        <v>8</v>
      </c>
      <c r="D81" s="41">
        <v>4.015244759779347</v>
      </c>
      <c r="E81" s="42">
        <v>0.7880845429304713</v>
      </c>
      <c r="F81" s="39">
        <v>17</v>
      </c>
      <c r="G81" s="39">
        <v>322</v>
      </c>
      <c r="H81" s="40">
        <v>382.34513655387974</v>
      </c>
      <c r="I81" s="39">
        <v>9</v>
      </c>
      <c r="J81" s="39">
        <v>36</v>
      </c>
      <c r="K81" s="43">
        <v>10.52736256282896</v>
      </c>
      <c r="L81" s="39">
        <v>4</v>
      </c>
      <c r="M81" s="39">
        <v>4.5</v>
      </c>
      <c r="N81" s="39">
        <v>22.7</v>
      </c>
      <c r="O81" s="39">
        <v>4</v>
      </c>
      <c r="P81" s="40">
        <v>8</v>
      </c>
      <c r="Q81" s="39">
        <v>5</v>
      </c>
      <c r="R81" s="39">
        <v>4</v>
      </c>
      <c r="S81" s="39">
        <v>0</v>
      </c>
      <c r="T81" s="44">
        <v>3</v>
      </c>
      <c r="U81" s="39">
        <v>20</v>
      </c>
      <c r="V81" s="39">
        <v>344</v>
      </c>
      <c r="W81" s="40">
        <v>44.076971360645665</v>
      </c>
      <c r="X81" s="39">
        <v>7</v>
      </c>
      <c r="Y81" s="39">
        <v>25</v>
      </c>
      <c r="Z81" s="39">
        <v>1090</v>
      </c>
      <c r="AA81" s="39">
        <v>8</v>
      </c>
      <c r="AB81" s="39">
        <v>32</v>
      </c>
      <c r="AC81" s="40">
        <v>1735</v>
      </c>
      <c r="AD81" s="39">
        <v>39</v>
      </c>
      <c r="AE81" s="39">
        <v>505</v>
      </c>
      <c r="AF81" s="40">
        <v>17</v>
      </c>
      <c r="AG81" s="45">
        <v>4.5</v>
      </c>
      <c r="AH81" s="45">
        <v>9</v>
      </c>
      <c r="AI81" s="44">
        <v>23.119563350741426</v>
      </c>
      <c r="AJ81" s="41">
        <v>7</v>
      </c>
      <c r="AK81" s="41">
        <v>140</v>
      </c>
      <c r="AL81" s="41">
        <v>1108.3885934388995</v>
      </c>
    </row>
    <row r="82" spans="1:38" ht="15">
      <c r="A82" s="12" t="str">
        <f>'Economy Names'!H78</f>
        <v>Iraq</v>
      </c>
      <c r="B82" s="41">
        <v>11</v>
      </c>
      <c r="C82" s="41">
        <v>77</v>
      </c>
      <c r="D82" s="41">
        <v>107.75061602817979</v>
      </c>
      <c r="E82" s="42">
        <v>43.56163247080538</v>
      </c>
      <c r="F82" s="39">
        <v>14</v>
      </c>
      <c r="G82" s="39">
        <v>215</v>
      </c>
      <c r="H82" s="40">
        <v>506.7873303167421</v>
      </c>
      <c r="I82" s="39">
        <v>5</v>
      </c>
      <c r="J82" s="39">
        <v>51</v>
      </c>
      <c r="K82" s="43">
        <v>6.399370541492918</v>
      </c>
      <c r="L82" s="39">
        <v>0</v>
      </c>
      <c r="M82" s="39">
        <v>0</v>
      </c>
      <c r="N82" s="39">
        <v>0</v>
      </c>
      <c r="O82" s="39">
        <v>3</v>
      </c>
      <c r="P82" s="40">
        <v>3</v>
      </c>
      <c r="Q82" s="39">
        <v>4</v>
      </c>
      <c r="R82" s="39">
        <v>5</v>
      </c>
      <c r="S82" s="39">
        <v>4</v>
      </c>
      <c r="T82" s="44">
        <v>4.333333333333333</v>
      </c>
      <c r="U82" s="39">
        <v>13</v>
      </c>
      <c r="V82" s="39">
        <v>312</v>
      </c>
      <c r="W82" s="40">
        <v>28.39566021965918</v>
      </c>
      <c r="X82" s="39">
        <v>10</v>
      </c>
      <c r="Y82" s="39">
        <v>80</v>
      </c>
      <c r="Z82" s="39">
        <v>3550</v>
      </c>
      <c r="AA82" s="39">
        <v>10</v>
      </c>
      <c r="AB82" s="39">
        <v>83</v>
      </c>
      <c r="AC82" s="40">
        <v>3650</v>
      </c>
      <c r="AD82" s="39">
        <v>51</v>
      </c>
      <c r="AE82" s="39">
        <v>520</v>
      </c>
      <c r="AF82" s="40">
        <v>28.1</v>
      </c>
      <c r="AG82" s="45" t="s">
        <v>36</v>
      </c>
      <c r="AH82" s="45" t="s">
        <v>36</v>
      </c>
      <c r="AI82" s="44">
        <v>0</v>
      </c>
      <c r="AJ82" s="41">
        <v>5</v>
      </c>
      <c r="AK82" s="41">
        <v>47</v>
      </c>
      <c r="AL82" s="41">
        <v>660.6304475062195</v>
      </c>
    </row>
    <row r="83" spans="1:38" ht="15">
      <c r="A83" s="12" t="str">
        <f>'Economy Names'!H79</f>
        <v>Ireland</v>
      </c>
      <c r="B83" s="41">
        <v>4</v>
      </c>
      <c r="C83" s="41">
        <v>13</v>
      </c>
      <c r="D83" s="41">
        <v>0.3553549790149446</v>
      </c>
      <c r="E83" s="42">
        <v>0</v>
      </c>
      <c r="F83" s="39">
        <v>11</v>
      </c>
      <c r="G83" s="39">
        <v>155</v>
      </c>
      <c r="H83" s="40">
        <v>57.81076679549708</v>
      </c>
      <c r="I83" s="39">
        <v>5</v>
      </c>
      <c r="J83" s="39">
        <v>38</v>
      </c>
      <c r="K83" s="43">
        <v>6.261129700979879</v>
      </c>
      <c r="L83" s="39">
        <v>5</v>
      </c>
      <c r="M83" s="39">
        <v>100</v>
      </c>
      <c r="N83" s="39">
        <v>0</v>
      </c>
      <c r="O83" s="39">
        <v>9</v>
      </c>
      <c r="P83" s="40">
        <v>14</v>
      </c>
      <c r="Q83" s="39">
        <v>10</v>
      </c>
      <c r="R83" s="39">
        <v>6</v>
      </c>
      <c r="S83" s="39">
        <v>9</v>
      </c>
      <c r="T83" s="44">
        <v>8.333333333333334</v>
      </c>
      <c r="U83" s="39">
        <v>8</v>
      </c>
      <c r="V83" s="39">
        <v>76</v>
      </c>
      <c r="W83" s="40">
        <v>26.330764642860405</v>
      </c>
      <c r="X83" s="39">
        <v>4</v>
      </c>
      <c r="Y83" s="39">
        <v>7</v>
      </c>
      <c r="Z83" s="39">
        <v>1109</v>
      </c>
      <c r="AA83" s="39">
        <v>4</v>
      </c>
      <c r="AB83" s="39">
        <v>12</v>
      </c>
      <c r="AC83" s="40">
        <v>1121</v>
      </c>
      <c r="AD83" s="39">
        <v>21</v>
      </c>
      <c r="AE83" s="39">
        <v>515</v>
      </c>
      <c r="AF83" s="40">
        <v>26.9</v>
      </c>
      <c r="AG83" s="45">
        <v>0.416666666666667</v>
      </c>
      <c r="AH83" s="45">
        <v>9</v>
      </c>
      <c r="AI83" s="44">
        <v>87.43688033674128</v>
      </c>
      <c r="AJ83" s="41">
        <v>5</v>
      </c>
      <c r="AK83" s="41">
        <v>205</v>
      </c>
      <c r="AL83" s="41">
        <v>86.63274910874257</v>
      </c>
    </row>
    <row r="84" spans="1:38" ht="15">
      <c r="A84" s="12" t="str">
        <f>'Economy Names'!H80</f>
        <v>Israel</v>
      </c>
      <c r="B84" s="41">
        <v>5</v>
      </c>
      <c r="C84" s="41">
        <v>34</v>
      </c>
      <c r="D84" s="41">
        <v>4.250217627321807</v>
      </c>
      <c r="E84" s="42">
        <v>0</v>
      </c>
      <c r="F84" s="39">
        <v>20</v>
      </c>
      <c r="G84" s="39">
        <v>235</v>
      </c>
      <c r="H84" s="40">
        <v>104.03653464910427</v>
      </c>
      <c r="I84" s="39">
        <v>7</v>
      </c>
      <c r="J84" s="39">
        <v>144</v>
      </c>
      <c r="K84" s="43">
        <v>5.0069626780695655</v>
      </c>
      <c r="L84" s="39">
        <v>5</v>
      </c>
      <c r="M84" s="39">
        <v>88.2</v>
      </c>
      <c r="N84" s="39">
        <v>0</v>
      </c>
      <c r="O84" s="39">
        <v>9</v>
      </c>
      <c r="P84" s="40">
        <v>14</v>
      </c>
      <c r="Q84" s="39">
        <v>7</v>
      </c>
      <c r="R84" s="39">
        <v>9</v>
      </c>
      <c r="S84" s="39">
        <v>9</v>
      </c>
      <c r="T84" s="44">
        <v>8.333333333333334</v>
      </c>
      <c r="U84" s="39">
        <v>33</v>
      </c>
      <c r="V84" s="39">
        <v>235</v>
      </c>
      <c r="W84" s="40">
        <v>31.731379224371764</v>
      </c>
      <c r="X84" s="39">
        <v>5</v>
      </c>
      <c r="Y84" s="39">
        <v>11</v>
      </c>
      <c r="Z84" s="39">
        <v>670</v>
      </c>
      <c r="AA84" s="39">
        <v>4</v>
      </c>
      <c r="AB84" s="39">
        <v>10</v>
      </c>
      <c r="AC84" s="40">
        <v>605</v>
      </c>
      <c r="AD84" s="39">
        <v>35</v>
      </c>
      <c r="AE84" s="39">
        <v>890</v>
      </c>
      <c r="AF84" s="40">
        <v>25.3</v>
      </c>
      <c r="AG84" s="45">
        <v>4</v>
      </c>
      <c r="AH84" s="45">
        <v>23</v>
      </c>
      <c r="AI84" s="44">
        <v>49.11937225233867</v>
      </c>
      <c r="AJ84" s="41">
        <v>6</v>
      </c>
      <c r="AK84" s="41">
        <v>132</v>
      </c>
      <c r="AL84" s="41">
        <v>12.637002082504202</v>
      </c>
    </row>
    <row r="85" spans="1:38" ht="15">
      <c r="A85" s="12" t="str">
        <f>'Economy Names'!H81</f>
        <v>Italy</v>
      </c>
      <c r="B85" s="41">
        <v>6</v>
      </c>
      <c r="C85" s="41">
        <v>6</v>
      </c>
      <c r="D85" s="41">
        <v>18.518866299672492</v>
      </c>
      <c r="E85" s="42">
        <v>10.082451572780426</v>
      </c>
      <c r="F85" s="39">
        <v>14</v>
      </c>
      <c r="G85" s="39">
        <v>257</v>
      </c>
      <c r="H85" s="40">
        <v>142.2996885175939</v>
      </c>
      <c r="I85" s="39">
        <v>7</v>
      </c>
      <c r="J85" s="39">
        <v>27</v>
      </c>
      <c r="K85" s="43">
        <v>4.4608083666823575</v>
      </c>
      <c r="L85" s="39">
        <v>5</v>
      </c>
      <c r="M85" s="39">
        <v>80.5</v>
      </c>
      <c r="N85" s="39">
        <v>16.6</v>
      </c>
      <c r="O85" s="39">
        <v>3</v>
      </c>
      <c r="P85" s="40">
        <v>8</v>
      </c>
      <c r="Q85" s="39">
        <v>7</v>
      </c>
      <c r="R85" s="39">
        <v>4</v>
      </c>
      <c r="S85" s="39">
        <v>6</v>
      </c>
      <c r="T85" s="44">
        <v>5.666666666666667</v>
      </c>
      <c r="U85" s="39">
        <v>15</v>
      </c>
      <c r="V85" s="39">
        <v>285</v>
      </c>
      <c r="W85" s="40">
        <v>68.58388718075479</v>
      </c>
      <c r="X85" s="39">
        <v>4</v>
      </c>
      <c r="Y85" s="39">
        <v>20</v>
      </c>
      <c r="Z85" s="39">
        <v>1245</v>
      </c>
      <c r="AA85" s="39">
        <v>4</v>
      </c>
      <c r="AB85" s="39">
        <v>18</v>
      </c>
      <c r="AC85" s="40">
        <v>1245</v>
      </c>
      <c r="AD85" s="39">
        <v>41</v>
      </c>
      <c r="AE85" s="39">
        <v>1210</v>
      </c>
      <c r="AF85" s="40">
        <v>29.9</v>
      </c>
      <c r="AG85" s="45">
        <v>1.8333333333333333</v>
      </c>
      <c r="AH85" s="45">
        <v>22</v>
      </c>
      <c r="AI85" s="44">
        <v>58.010448003870344</v>
      </c>
      <c r="AJ85" s="41">
        <v>5</v>
      </c>
      <c r="AK85" s="41">
        <v>192</v>
      </c>
      <c r="AL85" s="41">
        <v>332.8737115377912</v>
      </c>
    </row>
    <row r="86" spans="1:38" ht="15">
      <c r="A86" s="12" t="str">
        <f>'Economy Names'!H82</f>
        <v>Jamaica</v>
      </c>
      <c r="B86" s="41">
        <v>6</v>
      </c>
      <c r="C86" s="41">
        <v>8</v>
      </c>
      <c r="D86" s="41">
        <v>5.150113634837646</v>
      </c>
      <c r="E86" s="42">
        <v>0</v>
      </c>
      <c r="F86" s="39">
        <v>10</v>
      </c>
      <c r="G86" s="39">
        <v>156</v>
      </c>
      <c r="H86" s="40">
        <v>258.2781987871079</v>
      </c>
      <c r="I86" s="39">
        <v>6</v>
      </c>
      <c r="J86" s="39">
        <v>37</v>
      </c>
      <c r="K86" s="43">
        <v>7.530220545994775</v>
      </c>
      <c r="L86" s="39">
        <v>0</v>
      </c>
      <c r="M86" s="39">
        <v>0</v>
      </c>
      <c r="N86" s="39">
        <v>0</v>
      </c>
      <c r="O86" s="39">
        <v>8</v>
      </c>
      <c r="P86" s="40">
        <v>8</v>
      </c>
      <c r="Q86" s="39">
        <v>4</v>
      </c>
      <c r="R86" s="39">
        <v>8</v>
      </c>
      <c r="S86" s="39">
        <v>4</v>
      </c>
      <c r="T86" s="44">
        <v>5.333333333333333</v>
      </c>
      <c r="U86" s="39">
        <v>72</v>
      </c>
      <c r="V86" s="39">
        <v>414</v>
      </c>
      <c r="W86" s="40">
        <v>50.065812777930276</v>
      </c>
      <c r="X86" s="39">
        <v>6</v>
      </c>
      <c r="Y86" s="39">
        <v>21</v>
      </c>
      <c r="Z86" s="39">
        <v>1410</v>
      </c>
      <c r="AA86" s="39">
        <v>6</v>
      </c>
      <c r="AB86" s="39">
        <v>22</v>
      </c>
      <c r="AC86" s="40">
        <v>1420</v>
      </c>
      <c r="AD86" s="39">
        <v>35</v>
      </c>
      <c r="AE86" s="39">
        <v>655</v>
      </c>
      <c r="AF86" s="40">
        <v>45.6</v>
      </c>
      <c r="AG86" s="45">
        <v>1.0833333333333333</v>
      </c>
      <c r="AH86" s="45">
        <v>18</v>
      </c>
      <c r="AI86" s="44">
        <v>65.06274225930791</v>
      </c>
      <c r="AJ86" s="41">
        <v>6</v>
      </c>
      <c r="AK86" s="41">
        <v>96</v>
      </c>
      <c r="AL86" s="41">
        <v>393.38512368292766</v>
      </c>
    </row>
    <row r="87" spans="1:38" ht="15">
      <c r="A87" s="12" t="str">
        <f>'Economy Names'!H83</f>
        <v>Japan</v>
      </c>
      <c r="B87" s="41">
        <v>8</v>
      </c>
      <c r="C87" s="41">
        <v>23</v>
      </c>
      <c r="D87" s="41">
        <v>7.534890024567941</v>
      </c>
      <c r="E87" s="42">
        <v>2.6220099243526564E-05</v>
      </c>
      <c r="F87" s="39">
        <v>15</v>
      </c>
      <c r="G87" s="39">
        <v>187</v>
      </c>
      <c r="H87" s="40">
        <v>20.821643010276876</v>
      </c>
      <c r="I87" s="39">
        <v>6</v>
      </c>
      <c r="J87" s="39">
        <v>14</v>
      </c>
      <c r="K87" s="43">
        <v>5.54394488633215</v>
      </c>
      <c r="L87" s="39">
        <v>6</v>
      </c>
      <c r="M87" s="39">
        <v>76.1</v>
      </c>
      <c r="N87" s="39">
        <v>0</v>
      </c>
      <c r="O87" s="39">
        <v>7</v>
      </c>
      <c r="P87" s="40">
        <v>13</v>
      </c>
      <c r="Q87" s="39">
        <v>7</v>
      </c>
      <c r="R87" s="39">
        <v>6</v>
      </c>
      <c r="S87" s="39">
        <v>8</v>
      </c>
      <c r="T87" s="44">
        <v>7</v>
      </c>
      <c r="U87" s="39">
        <v>14</v>
      </c>
      <c r="V87" s="39">
        <v>355</v>
      </c>
      <c r="W87" s="40">
        <v>48.593236483352285</v>
      </c>
      <c r="X87" s="39">
        <v>3</v>
      </c>
      <c r="Y87" s="39">
        <v>10</v>
      </c>
      <c r="Z87" s="39">
        <v>880</v>
      </c>
      <c r="AA87" s="39">
        <v>5</v>
      </c>
      <c r="AB87" s="39">
        <v>11</v>
      </c>
      <c r="AC87" s="40">
        <v>970</v>
      </c>
      <c r="AD87" s="39">
        <v>30</v>
      </c>
      <c r="AE87" s="39">
        <v>360</v>
      </c>
      <c r="AF87" s="40">
        <v>32.2</v>
      </c>
      <c r="AG87" s="45">
        <v>0.5833333333333334</v>
      </c>
      <c r="AH87" s="45">
        <v>3.5000000000000004</v>
      </c>
      <c r="AI87" s="44">
        <v>92.68355779508197</v>
      </c>
      <c r="AJ87" s="41">
        <v>3</v>
      </c>
      <c r="AK87" s="41">
        <v>117</v>
      </c>
      <c r="AL87" s="41">
        <v>0</v>
      </c>
    </row>
    <row r="88" spans="1:38" ht="15">
      <c r="A88" s="12" t="str">
        <f>'Economy Names'!H84</f>
        <v>Jordan</v>
      </c>
      <c r="B88" s="41">
        <v>7</v>
      </c>
      <c r="C88" s="41">
        <v>12</v>
      </c>
      <c r="D88" s="41">
        <v>16.303642809751974</v>
      </c>
      <c r="E88" s="42">
        <v>17.916090999727444</v>
      </c>
      <c r="F88" s="39">
        <v>19</v>
      </c>
      <c r="G88" s="39">
        <v>87</v>
      </c>
      <c r="H88" s="40">
        <v>634.071601467734</v>
      </c>
      <c r="I88" s="39">
        <v>7</v>
      </c>
      <c r="J88" s="39">
        <v>21</v>
      </c>
      <c r="K88" s="43">
        <v>7.514368704981783</v>
      </c>
      <c r="L88" s="39">
        <v>2</v>
      </c>
      <c r="M88" s="39">
        <v>0</v>
      </c>
      <c r="N88" s="39">
        <v>1.5</v>
      </c>
      <c r="O88" s="39">
        <v>4</v>
      </c>
      <c r="P88" s="40">
        <v>6</v>
      </c>
      <c r="Q88" s="39">
        <v>5</v>
      </c>
      <c r="R88" s="39">
        <v>4</v>
      </c>
      <c r="S88" s="39">
        <v>4</v>
      </c>
      <c r="T88" s="44">
        <v>4.333333333333333</v>
      </c>
      <c r="U88" s="39">
        <v>26</v>
      </c>
      <c r="V88" s="39">
        <v>101</v>
      </c>
      <c r="W88" s="40">
        <v>31.202219572781857</v>
      </c>
      <c r="X88" s="39">
        <v>6</v>
      </c>
      <c r="Y88" s="39">
        <v>14</v>
      </c>
      <c r="Z88" s="39">
        <v>825</v>
      </c>
      <c r="AA88" s="39">
        <v>7</v>
      </c>
      <c r="AB88" s="39">
        <v>18</v>
      </c>
      <c r="AC88" s="40">
        <v>1335</v>
      </c>
      <c r="AD88" s="39">
        <v>38</v>
      </c>
      <c r="AE88" s="39">
        <v>689</v>
      </c>
      <c r="AF88" s="40">
        <v>31.2</v>
      </c>
      <c r="AG88" s="45">
        <v>4.33</v>
      </c>
      <c r="AH88" s="45">
        <v>9</v>
      </c>
      <c r="AI88" s="44">
        <v>26.923385198976074</v>
      </c>
      <c r="AJ88" s="41">
        <v>5</v>
      </c>
      <c r="AK88" s="41">
        <v>43</v>
      </c>
      <c r="AL88" s="41">
        <v>323.7825569031272</v>
      </c>
    </row>
    <row r="89" spans="1:38" ht="15">
      <c r="A89" s="12" t="str">
        <f>'Economy Names'!H85</f>
        <v>Kazakhstan</v>
      </c>
      <c r="B89" s="41">
        <v>6</v>
      </c>
      <c r="C89" s="41">
        <v>19</v>
      </c>
      <c r="D89" s="41">
        <v>0.9571338344043332</v>
      </c>
      <c r="E89" s="42">
        <v>0.01107870725286864</v>
      </c>
      <c r="F89" s="39">
        <v>34</v>
      </c>
      <c r="G89" s="39">
        <v>190</v>
      </c>
      <c r="H89" s="40">
        <v>119.84446964326915</v>
      </c>
      <c r="I89" s="39">
        <v>4</v>
      </c>
      <c r="J89" s="39">
        <v>40</v>
      </c>
      <c r="K89" s="43">
        <v>0.06233545422899068</v>
      </c>
      <c r="L89" s="39">
        <v>5</v>
      </c>
      <c r="M89" s="39">
        <v>29.9</v>
      </c>
      <c r="N89" s="39">
        <v>0</v>
      </c>
      <c r="O89" s="39">
        <v>4</v>
      </c>
      <c r="P89" s="40">
        <v>9</v>
      </c>
      <c r="Q89" s="39">
        <v>8</v>
      </c>
      <c r="R89" s="39">
        <v>1</v>
      </c>
      <c r="S89" s="39">
        <v>9</v>
      </c>
      <c r="T89" s="44">
        <v>6</v>
      </c>
      <c r="U89" s="39">
        <v>7</v>
      </c>
      <c r="V89" s="39">
        <v>271</v>
      </c>
      <c r="W89" s="40">
        <v>28.61491108205027</v>
      </c>
      <c r="X89" s="39">
        <v>9</v>
      </c>
      <c r="Y89" s="39">
        <v>76</v>
      </c>
      <c r="Z89" s="39">
        <v>3005</v>
      </c>
      <c r="AA89" s="39">
        <v>12</v>
      </c>
      <c r="AB89" s="39">
        <v>62</v>
      </c>
      <c r="AC89" s="40">
        <v>3055</v>
      </c>
      <c r="AD89" s="39">
        <v>36</v>
      </c>
      <c r="AE89" s="39">
        <v>390</v>
      </c>
      <c r="AF89" s="40">
        <v>22</v>
      </c>
      <c r="AG89" s="45">
        <v>1.5</v>
      </c>
      <c r="AH89" s="45">
        <v>15</v>
      </c>
      <c r="AI89" s="44">
        <v>43.340479598441746</v>
      </c>
      <c r="AJ89" s="41">
        <v>6</v>
      </c>
      <c r="AK89" s="41">
        <v>88</v>
      </c>
      <c r="AL89" s="41">
        <v>111.34100789132982</v>
      </c>
    </row>
    <row r="90" spans="1:38" ht="15">
      <c r="A90" s="12" t="str">
        <f>'Economy Names'!H86</f>
        <v>Kenya</v>
      </c>
      <c r="B90" s="41">
        <v>11</v>
      </c>
      <c r="C90" s="41">
        <v>33</v>
      </c>
      <c r="D90" s="41">
        <v>38.282665650552325</v>
      </c>
      <c r="E90" s="42">
        <v>0</v>
      </c>
      <c r="F90" s="39">
        <v>11</v>
      </c>
      <c r="G90" s="39">
        <v>120</v>
      </c>
      <c r="H90" s="40">
        <v>167.75830141710497</v>
      </c>
      <c r="I90" s="39">
        <v>8</v>
      </c>
      <c r="J90" s="39">
        <v>64</v>
      </c>
      <c r="K90" s="43">
        <v>4.202263228295482</v>
      </c>
      <c r="L90" s="39">
        <v>4</v>
      </c>
      <c r="M90" s="39">
        <v>3.3</v>
      </c>
      <c r="N90" s="39">
        <v>0</v>
      </c>
      <c r="O90" s="39">
        <v>10</v>
      </c>
      <c r="P90" s="40">
        <v>14</v>
      </c>
      <c r="Q90" s="39">
        <v>3</v>
      </c>
      <c r="R90" s="39">
        <v>2</v>
      </c>
      <c r="S90" s="39">
        <v>10</v>
      </c>
      <c r="T90" s="44">
        <v>5</v>
      </c>
      <c r="U90" s="39">
        <v>41</v>
      </c>
      <c r="V90" s="39">
        <v>393</v>
      </c>
      <c r="W90" s="40">
        <v>49.679941920078</v>
      </c>
      <c r="X90" s="39">
        <v>8</v>
      </c>
      <c r="Y90" s="39">
        <v>26</v>
      </c>
      <c r="Z90" s="39">
        <v>2055</v>
      </c>
      <c r="AA90" s="39">
        <v>7</v>
      </c>
      <c r="AB90" s="39">
        <v>24</v>
      </c>
      <c r="AC90" s="40">
        <v>2190</v>
      </c>
      <c r="AD90" s="39">
        <v>40</v>
      </c>
      <c r="AE90" s="39">
        <v>465</v>
      </c>
      <c r="AF90" s="40">
        <v>47.2</v>
      </c>
      <c r="AG90" s="45">
        <v>4.5</v>
      </c>
      <c r="AH90" s="45">
        <v>22</v>
      </c>
      <c r="AI90" s="44">
        <v>29.823216883071208</v>
      </c>
      <c r="AJ90" s="41">
        <v>4</v>
      </c>
      <c r="AK90" s="41">
        <v>163</v>
      </c>
      <c r="AL90" s="41">
        <v>1449.5531361176252</v>
      </c>
    </row>
    <row r="91" spans="1:38" ht="15">
      <c r="A91" s="12" t="str">
        <f>'Economy Names'!H87</f>
        <v>Kiribati</v>
      </c>
      <c r="B91" s="41">
        <v>7</v>
      </c>
      <c r="C91" s="41">
        <v>31</v>
      </c>
      <c r="D91" s="41">
        <v>22.803509396585937</v>
      </c>
      <c r="E91" s="42">
        <v>21.71762799674851</v>
      </c>
      <c r="F91" s="39">
        <v>17</v>
      </c>
      <c r="G91" s="39">
        <v>177</v>
      </c>
      <c r="H91" s="40">
        <v>169.70154516659287</v>
      </c>
      <c r="I91" s="39">
        <v>5</v>
      </c>
      <c r="J91" s="39">
        <v>513</v>
      </c>
      <c r="K91" s="43">
        <v>0.03597883597883598</v>
      </c>
      <c r="L91" s="39">
        <v>0</v>
      </c>
      <c r="M91" s="39">
        <v>0</v>
      </c>
      <c r="N91" s="39">
        <v>0</v>
      </c>
      <c r="O91" s="39">
        <v>5</v>
      </c>
      <c r="P91" s="40">
        <v>5</v>
      </c>
      <c r="Q91" s="39">
        <v>6</v>
      </c>
      <c r="R91" s="39">
        <v>5</v>
      </c>
      <c r="S91" s="39">
        <v>7</v>
      </c>
      <c r="T91" s="44">
        <v>6</v>
      </c>
      <c r="U91" s="39">
        <v>7</v>
      </c>
      <c r="V91" s="39">
        <v>120</v>
      </c>
      <c r="W91" s="40">
        <v>31.818060561693812</v>
      </c>
      <c r="X91" s="39">
        <v>6</v>
      </c>
      <c r="Y91" s="39">
        <v>21</v>
      </c>
      <c r="Z91" s="39">
        <v>1070</v>
      </c>
      <c r="AA91" s="39">
        <v>7</v>
      </c>
      <c r="AB91" s="39">
        <v>21</v>
      </c>
      <c r="AC91" s="40">
        <v>1070</v>
      </c>
      <c r="AD91" s="39">
        <v>32</v>
      </c>
      <c r="AE91" s="39">
        <v>660</v>
      </c>
      <c r="AF91" s="40">
        <v>25.8</v>
      </c>
      <c r="AG91" s="45" t="s">
        <v>36</v>
      </c>
      <c r="AH91" s="45" t="s">
        <v>36</v>
      </c>
      <c r="AI91" s="44">
        <v>0</v>
      </c>
      <c r="AJ91" s="41">
        <v>6</v>
      </c>
      <c r="AK91" s="41">
        <v>97</v>
      </c>
      <c r="AL91" s="41">
        <v>5319.9501540835145</v>
      </c>
    </row>
    <row r="92" spans="1:38" ht="15">
      <c r="A92" s="12" t="str">
        <f>'Economy Names'!H88</f>
        <v>Korea, Rep.</v>
      </c>
      <c r="B92" s="41">
        <v>8</v>
      </c>
      <c r="C92" s="41">
        <v>14</v>
      </c>
      <c r="D92" s="41">
        <v>14.707886560112401</v>
      </c>
      <c r="E92" s="42">
        <v>0</v>
      </c>
      <c r="F92" s="39">
        <v>13</v>
      </c>
      <c r="G92" s="39">
        <v>34</v>
      </c>
      <c r="H92" s="40">
        <v>131.17367044671383</v>
      </c>
      <c r="I92" s="39">
        <v>7</v>
      </c>
      <c r="J92" s="39">
        <v>11</v>
      </c>
      <c r="K92" s="43">
        <v>5.1326222915247985</v>
      </c>
      <c r="L92" s="39">
        <v>6</v>
      </c>
      <c r="M92" s="39">
        <v>93.3</v>
      </c>
      <c r="N92" s="39">
        <v>0</v>
      </c>
      <c r="O92" s="39">
        <v>8</v>
      </c>
      <c r="P92" s="40">
        <v>14</v>
      </c>
      <c r="Q92" s="39">
        <v>7</v>
      </c>
      <c r="R92" s="39">
        <v>2</v>
      </c>
      <c r="S92" s="39">
        <v>7</v>
      </c>
      <c r="T92" s="44">
        <v>5.333333333333333</v>
      </c>
      <c r="U92" s="39">
        <v>14</v>
      </c>
      <c r="V92" s="39">
        <v>250</v>
      </c>
      <c r="W92" s="40">
        <v>29.848562655493915</v>
      </c>
      <c r="X92" s="39">
        <v>3</v>
      </c>
      <c r="Y92" s="39">
        <v>8</v>
      </c>
      <c r="Z92" s="39">
        <v>790</v>
      </c>
      <c r="AA92" s="39">
        <v>3</v>
      </c>
      <c r="AB92" s="39">
        <v>7</v>
      </c>
      <c r="AC92" s="40">
        <v>790</v>
      </c>
      <c r="AD92" s="39">
        <v>35</v>
      </c>
      <c r="AE92" s="39">
        <v>230</v>
      </c>
      <c r="AF92" s="40">
        <v>10.3</v>
      </c>
      <c r="AG92" s="45">
        <v>1.5</v>
      </c>
      <c r="AH92" s="45">
        <v>3.5000000000000004</v>
      </c>
      <c r="AI92" s="44">
        <v>81.72477114847463</v>
      </c>
      <c r="AJ92" s="41">
        <v>4</v>
      </c>
      <c r="AK92" s="41">
        <v>49</v>
      </c>
      <c r="AL92" s="41">
        <v>42.29677143588605</v>
      </c>
    </row>
    <row r="93" spans="1:38" ht="15">
      <c r="A93" s="12" t="str">
        <f>'Economy Names'!H89</f>
        <v>Kosovo</v>
      </c>
      <c r="B93" s="41">
        <v>10</v>
      </c>
      <c r="C93" s="41">
        <v>58</v>
      </c>
      <c r="D93" s="41">
        <v>28.719208470078094</v>
      </c>
      <c r="E93" s="42">
        <v>112.44795798777639</v>
      </c>
      <c r="F93" s="39">
        <v>21</v>
      </c>
      <c r="G93" s="39">
        <v>320</v>
      </c>
      <c r="H93" s="40">
        <v>856.4666188913782</v>
      </c>
      <c r="I93" s="39">
        <v>8</v>
      </c>
      <c r="J93" s="39">
        <v>33</v>
      </c>
      <c r="K93" s="43">
        <v>0.5649385409305886</v>
      </c>
      <c r="L93" s="39">
        <v>5</v>
      </c>
      <c r="M93" s="39">
        <v>0</v>
      </c>
      <c r="N93" s="39">
        <v>16.9</v>
      </c>
      <c r="O93" s="39">
        <v>8</v>
      </c>
      <c r="P93" s="40">
        <v>13</v>
      </c>
      <c r="Q93" s="39">
        <v>3</v>
      </c>
      <c r="R93" s="39">
        <v>2</v>
      </c>
      <c r="S93" s="39">
        <v>3</v>
      </c>
      <c r="T93" s="44">
        <v>2.6666666666666665</v>
      </c>
      <c r="U93" s="39">
        <v>33</v>
      </c>
      <c r="V93" s="39">
        <v>163</v>
      </c>
      <c r="W93" s="40">
        <v>16.482766700808043</v>
      </c>
      <c r="X93" s="39">
        <v>8</v>
      </c>
      <c r="Y93" s="39">
        <v>17</v>
      </c>
      <c r="Z93" s="39">
        <v>2230</v>
      </c>
      <c r="AA93" s="39">
        <v>8</v>
      </c>
      <c r="AB93" s="39">
        <v>16</v>
      </c>
      <c r="AC93" s="40">
        <v>2280</v>
      </c>
      <c r="AD93" s="39">
        <v>53</v>
      </c>
      <c r="AE93" s="39">
        <v>420</v>
      </c>
      <c r="AF93" s="40">
        <v>61.2</v>
      </c>
      <c r="AG93" s="45">
        <v>2</v>
      </c>
      <c r="AH93" s="45">
        <v>15</v>
      </c>
      <c r="AI93" s="44">
        <v>57.61905127374173</v>
      </c>
      <c r="AJ93" s="41">
        <v>7</v>
      </c>
      <c r="AK93" s="41">
        <v>60</v>
      </c>
      <c r="AL93" s="41">
        <v>1036.0055265329813</v>
      </c>
    </row>
    <row r="94" spans="1:38" ht="15">
      <c r="A94" s="12" t="str">
        <f>'Economy Names'!H90</f>
        <v>Kuwait</v>
      </c>
      <c r="B94" s="41">
        <v>13</v>
      </c>
      <c r="C94" s="41">
        <v>35</v>
      </c>
      <c r="D94" s="41">
        <v>1.3455648762878654</v>
      </c>
      <c r="E94" s="42">
        <v>82.7191522308114</v>
      </c>
      <c r="F94" s="39">
        <v>25</v>
      </c>
      <c r="G94" s="39">
        <v>104</v>
      </c>
      <c r="H94" s="40">
        <v>173.4344891772679</v>
      </c>
      <c r="I94" s="39">
        <v>8</v>
      </c>
      <c r="J94" s="39">
        <v>55</v>
      </c>
      <c r="K94" s="43">
        <v>0.5059557789606184</v>
      </c>
      <c r="L94" s="39">
        <v>4</v>
      </c>
      <c r="M94" s="39">
        <v>29.6</v>
      </c>
      <c r="N94" s="39">
        <v>0</v>
      </c>
      <c r="O94" s="39">
        <v>4</v>
      </c>
      <c r="P94" s="40">
        <v>8</v>
      </c>
      <c r="Q94" s="39">
        <v>7</v>
      </c>
      <c r="R94" s="39">
        <v>7</v>
      </c>
      <c r="S94" s="39">
        <v>5</v>
      </c>
      <c r="T94" s="44">
        <v>6.333333333333333</v>
      </c>
      <c r="U94" s="39">
        <v>15</v>
      </c>
      <c r="V94" s="39">
        <v>118</v>
      </c>
      <c r="W94" s="40">
        <v>15.463905639632658</v>
      </c>
      <c r="X94" s="39">
        <v>7</v>
      </c>
      <c r="Y94" s="39">
        <v>16</v>
      </c>
      <c r="Z94" s="39">
        <v>1060</v>
      </c>
      <c r="AA94" s="39">
        <v>10</v>
      </c>
      <c r="AB94" s="39">
        <v>19</v>
      </c>
      <c r="AC94" s="40">
        <v>1217</v>
      </c>
      <c r="AD94" s="39">
        <v>50</v>
      </c>
      <c r="AE94" s="39">
        <v>566</v>
      </c>
      <c r="AF94" s="40">
        <v>18.8</v>
      </c>
      <c r="AG94" s="45">
        <v>4.166666666666667</v>
      </c>
      <c r="AH94" s="45">
        <v>1</v>
      </c>
      <c r="AI94" s="44">
        <v>37.917750003279295</v>
      </c>
      <c r="AJ94" s="41">
        <v>7</v>
      </c>
      <c r="AK94" s="41">
        <v>42</v>
      </c>
      <c r="AL94" s="41">
        <v>63.432432354649755</v>
      </c>
    </row>
    <row r="95" spans="1:38" ht="15">
      <c r="A95" s="12" t="str">
        <f>'Economy Names'!H91</f>
        <v>Kyrgyz Republic</v>
      </c>
      <c r="B95" s="41">
        <v>2</v>
      </c>
      <c r="C95" s="41">
        <v>10</v>
      </c>
      <c r="D95" s="41">
        <v>3.7267285804259145</v>
      </c>
      <c r="E95" s="42">
        <v>0</v>
      </c>
      <c r="F95" s="39">
        <v>13</v>
      </c>
      <c r="G95" s="39">
        <v>143</v>
      </c>
      <c r="H95" s="40">
        <v>153.93322452738346</v>
      </c>
      <c r="I95" s="39">
        <v>4</v>
      </c>
      <c r="J95" s="39">
        <v>5</v>
      </c>
      <c r="K95" s="43">
        <v>2.346858287620846</v>
      </c>
      <c r="L95" s="39">
        <v>4</v>
      </c>
      <c r="M95" s="39">
        <v>11.9</v>
      </c>
      <c r="N95" s="39">
        <v>0</v>
      </c>
      <c r="O95" s="39">
        <v>10</v>
      </c>
      <c r="P95" s="40">
        <v>14</v>
      </c>
      <c r="Q95" s="39">
        <v>8</v>
      </c>
      <c r="R95" s="39">
        <v>7</v>
      </c>
      <c r="S95" s="39">
        <v>8</v>
      </c>
      <c r="T95" s="44">
        <v>7.666666666666667</v>
      </c>
      <c r="U95" s="39">
        <v>48</v>
      </c>
      <c r="V95" s="39">
        <v>202</v>
      </c>
      <c r="W95" s="40">
        <v>73.20210128098695</v>
      </c>
      <c r="X95" s="39">
        <v>8</v>
      </c>
      <c r="Y95" s="39">
        <v>63</v>
      </c>
      <c r="Z95" s="39">
        <v>3010</v>
      </c>
      <c r="AA95" s="39">
        <v>9</v>
      </c>
      <c r="AB95" s="39">
        <v>72</v>
      </c>
      <c r="AC95" s="40">
        <v>3280</v>
      </c>
      <c r="AD95" s="39">
        <v>38</v>
      </c>
      <c r="AE95" s="39">
        <v>260</v>
      </c>
      <c r="AF95" s="40">
        <v>29</v>
      </c>
      <c r="AG95" s="45">
        <v>4</v>
      </c>
      <c r="AH95" s="45">
        <v>15</v>
      </c>
      <c r="AI95" s="44">
        <v>15.27650295209858</v>
      </c>
      <c r="AJ95" s="41">
        <v>7</v>
      </c>
      <c r="AK95" s="41">
        <v>337</v>
      </c>
      <c r="AL95" s="41">
        <v>2110.858990178182</v>
      </c>
    </row>
    <row r="96" spans="1:38" ht="15">
      <c r="A96" s="12" t="str">
        <f>'Economy Names'!H92</f>
        <v>Lao PDR</v>
      </c>
      <c r="B96" s="41">
        <v>7</v>
      </c>
      <c r="C96" s="41">
        <v>93</v>
      </c>
      <c r="D96" s="41">
        <v>8.87583410237193</v>
      </c>
      <c r="E96" s="42">
        <v>0</v>
      </c>
      <c r="F96" s="39">
        <v>24</v>
      </c>
      <c r="G96" s="39">
        <v>172</v>
      </c>
      <c r="H96" s="40">
        <v>131.2895501044808</v>
      </c>
      <c r="I96" s="39">
        <v>5</v>
      </c>
      <c r="J96" s="39">
        <v>98</v>
      </c>
      <c r="K96" s="43">
        <v>1.0598959164606105</v>
      </c>
      <c r="L96" s="39">
        <v>0</v>
      </c>
      <c r="M96" s="39">
        <v>0</v>
      </c>
      <c r="N96" s="39">
        <v>0</v>
      </c>
      <c r="O96" s="39">
        <v>4</v>
      </c>
      <c r="P96" s="40">
        <v>4</v>
      </c>
      <c r="Q96" s="39">
        <v>2</v>
      </c>
      <c r="R96" s="39">
        <v>1</v>
      </c>
      <c r="S96" s="39">
        <v>2</v>
      </c>
      <c r="T96" s="44">
        <v>1.6666666666666667</v>
      </c>
      <c r="U96" s="39">
        <v>34</v>
      </c>
      <c r="V96" s="39">
        <v>362</v>
      </c>
      <c r="W96" s="40">
        <v>33.72100656067667</v>
      </c>
      <c r="X96" s="39">
        <v>9</v>
      </c>
      <c r="Y96" s="39">
        <v>48</v>
      </c>
      <c r="Z96" s="39">
        <v>1860</v>
      </c>
      <c r="AA96" s="39">
        <v>10</v>
      </c>
      <c r="AB96" s="39">
        <v>50</v>
      </c>
      <c r="AC96" s="40">
        <v>2040</v>
      </c>
      <c r="AD96" s="39">
        <v>42</v>
      </c>
      <c r="AE96" s="39">
        <v>443</v>
      </c>
      <c r="AF96" s="40">
        <v>31.6</v>
      </c>
      <c r="AG96" s="45" t="s">
        <v>36</v>
      </c>
      <c r="AH96" s="45" t="s">
        <v>36</v>
      </c>
      <c r="AI96" s="44">
        <v>0</v>
      </c>
      <c r="AJ96" s="41">
        <v>5</v>
      </c>
      <c r="AK96" s="41">
        <v>134</v>
      </c>
      <c r="AL96" s="41">
        <v>2734.3094670543437</v>
      </c>
    </row>
    <row r="97" spans="1:38" ht="15">
      <c r="A97" s="12" t="str">
        <f>'Economy Names'!H93</f>
        <v>Latvia</v>
      </c>
      <c r="B97" s="41">
        <v>5</v>
      </c>
      <c r="C97" s="41">
        <v>16</v>
      </c>
      <c r="D97" s="41">
        <v>1.54131416535387</v>
      </c>
      <c r="E97" s="42">
        <v>15.889836756225467</v>
      </c>
      <c r="F97" s="39">
        <v>24</v>
      </c>
      <c r="G97" s="39">
        <v>186</v>
      </c>
      <c r="H97" s="40">
        <v>19.335230060077837</v>
      </c>
      <c r="I97" s="39">
        <v>6</v>
      </c>
      <c r="J97" s="39">
        <v>42</v>
      </c>
      <c r="K97" s="43">
        <v>2.0239237382201734</v>
      </c>
      <c r="L97" s="39">
        <v>5</v>
      </c>
      <c r="M97" s="39">
        <v>0</v>
      </c>
      <c r="N97" s="39">
        <v>57.2</v>
      </c>
      <c r="O97" s="39">
        <v>10</v>
      </c>
      <c r="P97" s="40">
        <v>15</v>
      </c>
      <c r="Q97" s="39">
        <v>5</v>
      </c>
      <c r="R97" s="39">
        <v>4</v>
      </c>
      <c r="S97" s="39">
        <v>8</v>
      </c>
      <c r="T97" s="44">
        <v>5.666666666666667</v>
      </c>
      <c r="U97" s="39">
        <v>7</v>
      </c>
      <c r="V97" s="39">
        <v>293</v>
      </c>
      <c r="W97" s="40">
        <v>38.540502695217185</v>
      </c>
      <c r="X97" s="39">
        <v>5</v>
      </c>
      <c r="Y97" s="39">
        <v>10</v>
      </c>
      <c r="Z97" s="39">
        <v>600</v>
      </c>
      <c r="AA97" s="39">
        <v>6</v>
      </c>
      <c r="AB97" s="39">
        <v>11</v>
      </c>
      <c r="AC97" s="40">
        <v>801</v>
      </c>
      <c r="AD97" s="39">
        <v>27</v>
      </c>
      <c r="AE97" s="39">
        <v>309</v>
      </c>
      <c r="AF97" s="40">
        <v>23.1</v>
      </c>
      <c r="AG97" s="45">
        <v>3</v>
      </c>
      <c r="AH97" s="45">
        <v>13</v>
      </c>
      <c r="AI97" s="44">
        <v>31.867075536297577</v>
      </c>
      <c r="AJ97" s="41">
        <v>5</v>
      </c>
      <c r="AK97" s="41">
        <v>193</v>
      </c>
      <c r="AL97" s="41">
        <v>405.1908372837494</v>
      </c>
    </row>
    <row r="98" spans="1:38" ht="15">
      <c r="A98" s="12" t="str">
        <f>'Economy Names'!H94</f>
        <v>Lebanon</v>
      </c>
      <c r="B98" s="41">
        <v>5</v>
      </c>
      <c r="C98" s="41">
        <v>9</v>
      </c>
      <c r="D98" s="41">
        <v>75.04245878760044</v>
      </c>
      <c r="E98" s="42">
        <v>39.810206249878604</v>
      </c>
      <c r="F98" s="39">
        <v>21</v>
      </c>
      <c r="G98" s="39">
        <v>218</v>
      </c>
      <c r="H98" s="40">
        <v>282.1053347340084</v>
      </c>
      <c r="I98" s="39">
        <v>8</v>
      </c>
      <c r="J98" s="39">
        <v>25</v>
      </c>
      <c r="K98" s="43">
        <v>5.83021284165195</v>
      </c>
      <c r="L98" s="39">
        <v>5</v>
      </c>
      <c r="M98" s="39">
        <v>0</v>
      </c>
      <c r="N98" s="39">
        <v>8.7</v>
      </c>
      <c r="O98" s="39">
        <v>4</v>
      </c>
      <c r="P98" s="40">
        <v>9</v>
      </c>
      <c r="Q98" s="39">
        <v>9</v>
      </c>
      <c r="R98" s="39">
        <v>1</v>
      </c>
      <c r="S98" s="39">
        <v>5</v>
      </c>
      <c r="T98" s="44">
        <v>5</v>
      </c>
      <c r="U98" s="39">
        <v>19</v>
      </c>
      <c r="V98" s="39">
        <v>180</v>
      </c>
      <c r="W98" s="40">
        <v>30.167279254913204</v>
      </c>
      <c r="X98" s="39">
        <v>5</v>
      </c>
      <c r="Y98" s="39">
        <v>25</v>
      </c>
      <c r="Z98" s="39">
        <v>1000</v>
      </c>
      <c r="AA98" s="39">
        <v>7</v>
      </c>
      <c r="AB98" s="39">
        <v>35</v>
      </c>
      <c r="AC98" s="40">
        <v>1200</v>
      </c>
      <c r="AD98" s="39">
        <v>37</v>
      </c>
      <c r="AE98" s="39">
        <v>721</v>
      </c>
      <c r="AF98" s="40">
        <v>30.8</v>
      </c>
      <c r="AG98" s="45">
        <v>4</v>
      </c>
      <c r="AH98" s="45">
        <v>22</v>
      </c>
      <c r="AI98" s="44">
        <v>19.75603597138538</v>
      </c>
      <c r="AJ98" s="41">
        <v>5</v>
      </c>
      <c r="AK98" s="41">
        <v>75</v>
      </c>
      <c r="AL98" s="41">
        <v>128.99595435545803</v>
      </c>
    </row>
    <row r="99" spans="1:38" ht="15">
      <c r="A99" s="12" t="str">
        <f>'Economy Names'!H95</f>
        <v>Lesotho</v>
      </c>
      <c r="B99" s="41">
        <v>7</v>
      </c>
      <c r="C99" s="41">
        <v>40</v>
      </c>
      <c r="D99" s="41">
        <v>26.0396920664849</v>
      </c>
      <c r="E99" s="42">
        <v>12.047187404335892</v>
      </c>
      <c r="F99" s="39">
        <v>15</v>
      </c>
      <c r="G99" s="39">
        <v>601</v>
      </c>
      <c r="H99" s="40">
        <v>1290.7316366280493</v>
      </c>
      <c r="I99" s="39">
        <v>6</v>
      </c>
      <c r="J99" s="39">
        <v>101</v>
      </c>
      <c r="K99" s="43">
        <v>8.030154994944763</v>
      </c>
      <c r="L99" s="39">
        <v>0</v>
      </c>
      <c r="M99" s="39">
        <v>0</v>
      </c>
      <c r="N99" s="39">
        <v>0</v>
      </c>
      <c r="O99" s="39">
        <v>6</v>
      </c>
      <c r="P99" s="40">
        <v>6</v>
      </c>
      <c r="Q99" s="39">
        <v>2</v>
      </c>
      <c r="R99" s="39">
        <v>1</v>
      </c>
      <c r="S99" s="39">
        <v>8</v>
      </c>
      <c r="T99" s="44">
        <v>3.6666666666666665</v>
      </c>
      <c r="U99" s="39">
        <v>21</v>
      </c>
      <c r="V99" s="39">
        <v>324</v>
      </c>
      <c r="W99" s="40">
        <v>19.648780422008596</v>
      </c>
      <c r="X99" s="39">
        <v>8</v>
      </c>
      <c r="Y99" s="39">
        <v>31</v>
      </c>
      <c r="Z99" s="39">
        <v>1680</v>
      </c>
      <c r="AA99" s="39">
        <v>8</v>
      </c>
      <c r="AB99" s="39">
        <v>35</v>
      </c>
      <c r="AC99" s="40">
        <v>1610</v>
      </c>
      <c r="AD99" s="39">
        <v>41</v>
      </c>
      <c r="AE99" s="39">
        <v>785</v>
      </c>
      <c r="AF99" s="40">
        <v>19.5</v>
      </c>
      <c r="AG99" s="45">
        <v>2.63583333333333</v>
      </c>
      <c r="AH99" s="45">
        <v>8</v>
      </c>
      <c r="AI99" s="44">
        <v>36.35913451597315</v>
      </c>
      <c r="AJ99" s="41">
        <v>5</v>
      </c>
      <c r="AK99" s="41">
        <v>140</v>
      </c>
      <c r="AL99" s="41">
        <v>2664.0478549416566</v>
      </c>
    </row>
    <row r="100" spans="1:38" ht="15">
      <c r="A100" s="12" t="str">
        <f>'Economy Names'!H96</f>
        <v>Liberia</v>
      </c>
      <c r="B100" s="41">
        <v>5</v>
      </c>
      <c r="C100" s="41">
        <v>20</v>
      </c>
      <c r="D100" s="41">
        <v>88.31475149651617</v>
      </c>
      <c r="E100" s="42">
        <v>0</v>
      </c>
      <c r="F100" s="39">
        <v>24</v>
      </c>
      <c r="G100" s="39">
        <v>77</v>
      </c>
      <c r="H100" s="40">
        <v>29574.448602955654</v>
      </c>
      <c r="I100" s="39">
        <v>10</v>
      </c>
      <c r="J100" s="39">
        <v>50</v>
      </c>
      <c r="K100" s="43">
        <v>13.2375</v>
      </c>
      <c r="L100" s="39">
        <v>1</v>
      </c>
      <c r="M100" s="39">
        <v>0</v>
      </c>
      <c r="N100" s="39">
        <v>0.2</v>
      </c>
      <c r="O100" s="39">
        <v>4</v>
      </c>
      <c r="P100" s="40">
        <v>5</v>
      </c>
      <c r="Q100" s="39">
        <v>4</v>
      </c>
      <c r="R100" s="39">
        <v>1</v>
      </c>
      <c r="S100" s="39">
        <v>6</v>
      </c>
      <c r="T100" s="44">
        <v>3.6666666666666665</v>
      </c>
      <c r="U100" s="39">
        <v>33</v>
      </c>
      <c r="V100" s="39">
        <v>141</v>
      </c>
      <c r="W100" s="40">
        <v>43.677434055850156</v>
      </c>
      <c r="X100" s="39">
        <v>10</v>
      </c>
      <c r="Y100" s="39">
        <v>17</v>
      </c>
      <c r="Z100" s="39">
        <v>1232</v>
      </c>
      <c r="AA100" s="39">
        <v>9</v>
      </c>
      <c r="AB100" s="39">
        <v>15</v>
      </c>
      <c r="AC100" s="40">
        <v>1212</v>
      </c>
      <c r="AD100" s="39">
        <v>41</v>
      </c>
      <c r="AE100" s="39">
        <v>1280</v>
      </c>
      <c r="AF100" s="40">
        <v>35</v>
      </c>
      <c r="AG100" s="45">
        <v>3</v>
      </c>
      <c r="AH100" s="45">
        <v>42.5</v>
      </c>
      <c r="AI100" s="44">
        <v>8.390688885923193</v>
      </c>
      <c r="AJ100" s="41">
        <v>4</v>
      </c>
      <c r="AK100" s="41">
        <v>586</v>
      </c>
      <c r="AL100" s="41">
        <v>5294.092229438453</v>
      </c>
    </row>
    <row r="101" spans="1:38" ht="15">
      <c r="A101" s="12" t="str">
        <f>'Economy Names'!H97</f>
        <v>Lithuania</v>
      </c>
      <c r="B101" s="41">
        <v>6</v>
      </c>
      <c r="C101" s="41">
        <v>22</v>
      </c>
      <c r="D101" s="41">
        <v>2.809860666617856</v>
      </c>
      <c r="E101" s="42">
        <v>36.11646101051228</v>
      </c>
      <c r="F101" s="39">
        <v>17</v>
      </c>
      <c r="G101" s="39">
        <v>162</v>
      </c>
      <c r="H101" s="40">
        <v>68.83349624487111</v>
      </c>
      <c r="I101" s="39">
        <v>3</v>
      </c>
      <c r="J101" s="39">
        <v>3</v>
      </c>
      <c r="K101" s="43">
        <v>0.8264367893011438</v>
      </c>
      <c r="L101" s="39">
        <v>6</v>
      </c>
      <c r="M101" s="39">
        <v>67.8</v>
      </c>
      <c r="N101" s="39">
        <v>20</v>
      </c>
      <c r="O101" s="39">
        <v>5</v>
      </c>
      <c r="P101" s="40">
        <v>11</v>
      </c>
      <c r="Q101" s="39">
        <v>5</v>
      </c>
      <c r="R101" s="39">
        <v>4</v>
      </c>
      <c r="S101" s="39">
        <v>6</v>
      </c>
      <c r="T101" s="44">
        <v>5</v>
      </c>
      <c r="U101" s="39">
        <v>11</v>
      </c>
      <c r="V101" s="39">
        <v>175</v>
      </c>
      <c r="W101" s="40">
        <v>46.01670631878411</v>
      </c>
      <c r="X101" s="39">
        <v>6</v>
      </c>
      <c r="Y101" s="39">
        <v>10</v>
      </c>
      <c r="Z101" s="39">
        <v>870</v>
      </c>
      <c r="AA101" s="39">
        <v>6</v>
      </c>
      <c r="AB101" s="39">
        <v>10</v>
      </c>
      <c r="AC101" s="40">
        <v>980</v>
      </c>
      <c r="AD101" s="39">
        <v>30</v>
      </c>
      <c r="AE101" s="39">
        <v>275</v>
      </c>
      <c r="AF101" s="40">
        <v>23.6</v>
      </c>
      <c r="AG101" s="45">
        <v>1.5</v>
      </c>
      <c r="AH101" s="45">
        <v>7.000000000000001</v>
      </c>
      <c r="AI101" s="44">
        <v>49.6349962443028</v>
      </c>
      <c r="AJ101" s="41">
        <v>5</v>
      </c>
      <c r="AK101" s="41">
        <v>128</v>
      </c>
      <c r="AL101" s="41">
        <v>64.02437276255533</v>
      </c>
    </row>
    <row r="102" spans="1:38" ht="15">
      <c r="A102" s="12" t="str">
        <f>'Economy Names'!H98</f>
        <v>Luxembourg</v>
      </c>
      <c r="B102" s="41">
        <v>6</v>
      </c>
      <c r="C102" s="41">
        <v>19</v>
      </c>
      <c r="D102" s="41">
        <v>2.126158781003798</v>
      </c>
      <c r="E102" s="42">
        <v>23.821973079983866</v>
      </c>
      <c r="F102" s="39">
        <v>13</v>
      </c>
      <c r="G102" s="39">
        <v>217</v>
      </c>
      <c r="H102" s="40">
        <v>23.813808630264813</v>
      </c>
      <c r="I102" s="39">
        <v>8</v>
      </c>
      <c r="J102" s="39">
        <v>29</v>
      </c>
      <c r="K102" s="43">
        <v>10.183660910869344</v>
      </c>
      <c r="L102" s="39">
        <v>0</v>
      </c>
      <c r="M102" s="39">
        <v>0</v>
      </c>
      <c r="N102" s="39">
        <v>0</v>
      </c>
      <c r="O102" s="39">
        <v>6</v>
      </c>
      <c r="P102" s="40">
        <v>6</v>
      </c>
      <c r="Q102" s="39">
        <v>6</v>
      </c>
      <c r="R102" s="39">
        <v>4</v>
      </c>
      <c r="S102" s="39">
        <v>3</v>
      </c>
      <c r="T102" s="44">
        <v>4.333333333333333</v>
      </c>
      <c r="U102" s="39">
        <v>23</v>
      </c>
      <c r="V102" s="39">
        <v>59</v>
      </c>
      <c r="W102" s="40">
        <v>20.92478002405934</v>
      </c>
      <c r="X102" s="39">
        <v>5</v>
      </c>
      <c r="Y102" s="39">
        <v>6</v>
      </c>
      <c r="Z102" s="39">
        <v>1420</v>
      </c>
      <c r="AA102" s="39">
        <v>4</v>
      </c>
      <c r="AB102" s="39">
        <v>6</v>
      </c>
      <c r="AC102" s="40">
        <v>1420</v>
      </c>
      <c r="AD102" s="39">
        <v>26</v>
      </c>
      <c r="AE102" s="39">
        <v>321</v>
      </c>
      <c r="AF102" s="40">
        <v>9.7</v>
      </c>
      <c r="AG102" s="45">
        <v>2</v>
      </c>
      <c r="AH102" s="45">
        <v>14.499999999999998</v>
      </c>
      <c r="AI102" s="44">
        <v>43.707465491587136</v>
      </c>
      <c r="AJ102" s="41">
        <v>5</v>
      </c>
      <c r="AK102" s="41">
        <v>120</v>
      </c>
      <c r="AL102" s="41">
        <v>66.11512955166612</v>
      </c>
    </row>
    <row r="103" spans="1:38" ht="15">
      <c r="A103" s="12" t="str">
        <f>'Economy Names'!H99</f>
        <v>Macedonia, FYR</v>
      </c>
      <c r="B103" s="41">
        <v>3</v>
      </c>
      <c r="C103" s="41">
        <v>3</v>
      </c>
      <c r="D103" s="41">
        <v>2.47270225862464</v>
      </c>
      <c r="E103" s="42">
        <v>0</v>
      </c>
      <c r="F103" s="39">
        <v>21</v>
      </c>
      <c r="G103" s="39">
        <v>146</v>
      </c>
      <c r="H103" s="40">
        <v>1601.3915499646043</v>
      </c>
      <c r="I103" s="39">
        <v>5</v>
      </c>
      <c r="J103" s="39">
        <v>58</v>
      </c>
      <c r="K103" s="43">
        <v>3.178166385148714</v>
      </c>
      <c r="L103" s="39">
        <v>4</v>
      </c>
      <c r="M103" s="39">
        <v>0</v>
      </c>
      <c r="N103" s="39">
        <v>39.4</v>
      </c>
      <c r="O103" s="39">
        <v>7</v>
      </c>
      <c r="P103" s="40">
        <v>11</v>
      </c>
      <c r="Q103" s="39">
        <v>9</v>
      </c>
      <c r="R103" s="39">
        <v>7</v>
      </c>
      <c r="S103" s="39">
        <v>5</v>
      </c>
      <c r="T103" s="44">
        <v>7</v>
      </c>
      <c r="U103" s="39">
        <v>28</v>
      </c>
      <c r="V103" s="39">
        <v>119</v>
      </c>
      <c r="W103" s="40">
        <v>10.085171318350783</v>
      </c>
      <c r="X103" s="39">
        <v>6</v>
      </c>
      <c r="Y103" s="39">
        <v>12</v>
      </c>
      <c r="Z103" s="39">
        <v>1376</v>
      </c>
      <c r="AA103" s="39">
        <v>6</v>
      </c>
      <c r="AB103" s="39">
        <v>11</v>
      </c>
      <c r="AC103" s="40">
        <v>1380</v>
      </c>
      <c r="AD103" s="39">
        <v>37</v>
      </c>
      <c r="AE103" s="39">
        <v>370</v>
      </c>
      <c r="AF103" s="40">
        <v>33.1</v>
      </c>
      <c r="AG103" s="45">
        <v>2</v>
      </c>
      <c r="AH103" s="45">
        <v>10</v>
      </c>
      <c r="AI103" s="44">
        <v>41.127662600764005</v>
      </c>
      <c r="AJ103" s="41">
        <v>5</v>
      </c>
      <c r="AK103" s="41">
        <v>151</v>
      </c>
      <c r="AL103" s="41">
        <v>898.4539083747965</v>
      </c>
    </row>
    <row r="104" spans="1:38" ht="15">
      <c r="A104" s="12" t="str">
        <f>'Economy Names'!H100</f>
        <v>Madagascar</v>
      </c>
      <c r="B104" s="41">
        <v>2</v>
      </c>
      <c r="C104" s="41">
        <v>7</v>
      </c>
      <c r="D104" s="41">
        <v>12.890978019391639</v>
      </c>
      <c r="E104" s="42">
        <v>248.14396287395093</v>
      </c>
      <c r="F104" s="39">
        <v>16</v>
      </c>
      <c r="G104" s="39">
        <v>178</v>
      </c>
      <c r="H104" s="40">
        <v>654.9189168943324</v>
      </c>
      <c r="I104" s="39">
        <v>6</v>
      </c>
      <c r="J104" s="39">
        <v>74</v>
      </c>
      <c r="K104" s="43">
        <v>9.838766935277999</v>
      </c>
      <c r="L104" s="39">
        <v>0</v>
      </c>
      <c r="M104" s="39">
        <v>0</v>
      </c>
      <c r="N104" s="39">
        <v>0</v>
      </c>
      <c r="O104" s="39">
        <v>2</v>
      </c>
      <c r="P104" s="40">
        <v>2</v>
      </c>
      <c r="Q104" s="39">
        <v>5</v>
      </c>
      <c r="R104" s="39">
        <v>6</v>
      </c>
      <c r="S104" s="39">
        <v>6</v>
      </c>
      <c r="T104" s="44">
        <v>5.666666666666667</v>
      </c>
      <c r="U104" s="39">
        <v>23</v>
      </c>
      <c r="V104" s="39">
        <v>201</v>
      </c>
      <c r="W104" s="40">
        <v>37.71103867927414</v>
      </c>
      <c r="X104" s="39">
        <v>4</v>
      </c>
      <c r="Y104" s="39">
        <v>21</v>
      </c>
      <c r="Z104" s="39">
        <v>1197</v>
      </c>
      <c r="AA104" s="39">
        <v>9</v>
      </c>
      <c r="AB104" s="39">
        <v>24</v>
      </c>
      <c r="AC104" s="40">
        <v>1555</v>
      </c>
      <c r="AD104" s="39">
        <v>38</v>
      </c>
      <c r="AE104" s="39">
        <v>871</v>
      </c>
      <c r="AF104" s="40">
        <v>42.4</v>
      </c>
      <c r="AG104" s="45">
        <v>2</v>
      </c>
      <c r="AH104" s="45">
        <v>30</v>
      </c>
      <c r="AI104" s="44">
        <v>14.26872770511296</v>
      </c>
      <c r="AJ104" s="41">
        <v>6</v>
      </c>
      <c r="AK104" s="41">
        <v>450</v>
      </c>
      <c r="AL104" s="41">
        <v>9236.423454089376</v>
      </c>
    </row>
    <row r="105" spans="1:38" ht="15">
      <c r="A105" s="12" t="str">
        <f>'Economy Names'!H101</f>
        <v>Malawi</v>
      </c>
      <c r="B105" s="41">
        <v>10</v>
      </c>
      <c r="C105" s="41">
        <v>39</v>
      </c>
      <c r="D105" s="41">
        <v>108.43440082624171</v>
      </c>
      <c r="E105" s="42">
        <v>0</v>
      </c>
      <c r="F105" s="39">
        <v>21</v>
      </c>
      <c r="G105" s="39">
        <v>268</v>
      </c>
      <c r="H105" s="40">
        <v>1316.6955713599566</v>
      </c>
      <c r="I105" s="39">
        <v>6</v>
      </c>
      <c r="J105" s="39">
        <v>49</v>
      </c>
      <c r="K105" s="43">
        <v>3.240362923917941</v>
      </c>
      <c r="L105" s="39">
        <v>0</v>
      </c>
      <c r="M105" s="39">
        <v>0</v>
      </c>
      <c r="N105" s="39">
        <v>0</v>
      </c>
      <c r="O105" s="39">
        <v>7</v>
      </c>
      <c r="P105" s="40">
        <v>7</v>
      </c>
      <c r="Q105" s="39">
        <v>4</v>
      </c>
      <c r="R105" s="39">
        <v>7</v>
      </c>
      <c r="S105" s="39">
        <v>5</v>
      </c>
      <c r="T105" s="44">
        <v>5.333333333333333</v>
      </c>
      <c r="U105" s="39">
        <v>19</v>
      </c>
      <c r="V105" s="39">
        <v>157</v>
      </c>
      <c r="W105" s="40">
        <v>25.077093761678704</v>
      </c>
      <c r="X105" s="39">
        <v>10</v>
      </c>
      <c r="Y105" s="39">
        <v>41</v>
      </c>
      <c r="Z105" s="39">
        <v>1713</v>
      </c>
      <c r="AA105" s="39">
        <v>9</v>
      </c>
      <c r="AB105" s="39">
        <v>51</v>
      </c>
      <c r="AC105" s="40">
        <v>2570</v>
      </c>
      <c r="AD105" s="39">
        <v>42</v>
      </c>
      <c r="AE105" s="39">
        <v>312</v>
      </c>
      <c r="AF105" s="40">
        <v>94.1</v>
      </c>
      <c r="AG105" s="45">
        <v>2.5833333333333335</v>
      </c>
      <c r="AH105" s="45">
        <v>25</v>
      </c>
      <c r="AI105" s="44">
        <v>17.934406225177355</v>
      </c>
      <c r="AJ105" s="41">
        <v>6</v>
      </c>
      <c r="AK105" s="41">
        <v>244</v>
      </c>
      <c r="AL105" s="41">
        <v>11703.935925950294</v>
      </c>
    </row>
    <row r="106" spans="1:38" ht="15">
      <c r="A106" s="12" t="str">
        <f>'Economy Names'!H102</f>
        <v>Malaysia</v>
      </c>
      <c r="B106" s="41">
        <v>9</v>
      </c>
      <c r="C106" s="41">
        <v>17</v>
      </c>
      <c r="D106" s="41">
        <v>17.465610729695662</v>
      </c>
      <c r="E106" s="42">
        <v>0.008417161797443692</v>
      </c>
      <c r="F106" s="39">
        <v>25</v>
      </c>
      <c r="G106" s="39">
        <v>261</v>
      </c>
      <c r="H106" s="40">
        <v>7.916340670495791</v>
      </c>
      <c r="I106" s="39">
        <v>5</v>
      </c>
      <c r="J106" s="39">
        <v>48</v>
      </c>
      <c r="K106" s="43">
        <v>3.2350318644628415</v>
      </c>
      <c r="L106" s="39">
        <v>6</v>
      </c>
      <c r="M106" s="39">
        <v>100</v>
      </c>
      <c r="N106" s="39">
        <v>62</v>
      </c>
      <c r="O106" s="39">
        <v>10</v>
      </c>
      <c r="P106" s="40">
        <v>16</v>
      </c>
      <c r="Q106" s="39">
        <v>10</v>
      </c>
      <c r="R106" s="39">
        <v>9</v>
      </c>
      <c r="S106" s="39">
        <v>7</v>
      </c>
      <c r="T106" s="44">
        <v>8.666666666666666</v>
      </c>
      <c r="U106" s="39">
        <v>12</v>
      </c>
      <c r="V106" s="39">
        <v>145</v>
      </c>
      <c r="W106" s="40">
        <v>33.71145377222466</v>
      </c>
      <c r="X106" s="39">
        <v>6</v>
      </c>
      <c r="Y106" s="39">
        <v>17</v>
      </c>
      <c r="Z106" s="39">
        <v>450</v>
      </c>
      <c r="AA106" s="39">
        <v>7</v>
      </c>
      <c r="AB106" s="39">
        <v>14</v>
      </c>
      <c r="AC106" s="40">
        <v>450</v>
      </c>
      <c r="AD106" s="39">
        <v>30</v>
      </c>
      <c r="AE106" s="39">
        <v>585</v>
      </c>
      <c r="AF106" s="40">
        <v>27.5</v>
      </c>
      <c r="AG106" s="45">
        <v>2.25</v>
      </c>
      <c r="AH106" s="45">
        <v>14.499999999999998</v>
      </c>
      <c r="AI106" s="44">
        <v>39.76867347916489</v>
      </c>
      <c r="AJ106" s="41">
        <v>6</v>
      </c>
      <c r="AK106" s="41">
        <v>51</v>
      </c>
      <c r="AL106" s="41">
        <v>105.17297616823137</v>
      </c>
    </row>
    <row r="107" spans="1:38" ht="15">
      <c r="A107" s="12" t="str">
        <f>'Economy Names'!H103</f>
        <v>Maldives</v>
      </c>
      <c r="B107" s="41">
        <v>5</v>
      </c>
      <c r="C107" s="41">
        <v>9</v>
      </c>
      <c r="D107" s="41">
        <v>9.417648054733355</v>
      </c>
      <c r="E107" s="42">
        <v>3.714173452205829</v>
      </c>
      <c r="F107" s="39">
        <v>9</v>
      </c>
      <c r="G107" s="39">
        <v>118</v>
      </c>
      <c r="H107" s="40">
        <v>20.270324465820444</v>
      </c>
      <c r="I107" s="39">
        <v>6</v>
      </c>
      <c r="J107" s="39">
        <v>57</v>
      </c>
      <c r="K107" s="43">
        <v>16.861729442918172</v>
      </c>
      <c r="L107" s="39">
        <v>0</v>
      </c>
      <c r="M107" s="39">
        <v>0</v>
      </c>
      <c r="N107" s="39">
        <v>0</v>
      </c>
      <c r="O107" s="39">
        <v>4</v>
      </c>
      <c r="P107" s="40">
        <v>4</v>
      </c>
      <c r="Q107" s="39">
        <v>0</v>
      </c>
      <c r="R107" s="39">
        <v>8</v>
      </c>
      <c r="S107" s="39">
        <v>8</v>
      </c>
      <c r="T107" s="44">
        <v>5.333333333333333</v>
      </c>
      <c r="U107" s="39">
        <v>3</v>
      </c>
      <c r="V107" s="39">
        <v>0</v>
      </c>
      <c r="W107" s="40">
        <v>9.331546162995402</v>
      </c>
      <c r="X107" s="39">
        <v>8</v>
      </c>
      <c r="Y107" s="39">
        <v>21</v>
      </c>
      <c r="Z107" s="39">
        <v>1550</v>
      </c>
      <c r="AA107" s="39">
        <v>9</v>
      </c>
      <c r="AB107" s="39">
        <v>22</v>
      </c>
      <c r="AC107" s="40">
        <v>1526</v>
      </c>
      <c r="AD107" s="39">
        <v>41</v>
      </c>
      <c r="AE107" s="39">
        <v>665</v>
      </c>
      <c r="AF107" s="40">
        <v>16.5</v>
      </c>
      <c r="AG107" s="45">
        <v>1.5</v>
      </c>
      <c r="AH107" s="45">
        <v>4</v>
      </c>
      <c r="AI107" s="44">
        <v>48.70103610658447</v>
      </c>
      <c r="AJ107" s="41">
        <v>6</v>
      </c>
      <c r="AK107" s="41">
        <v>101</v>
      </c>
      <c r="AL107" s="41">
        <v>761.5912663748052</v>
      </c>
    </row>
    <row r="108" spans="1:38" ht="15">
      <c r="A108" s="12" t="str">
        <f>'Economy Names'!H104</f>
        <v>Mali</v>
      </c>
      <c r="B108" s="41">
        <v>6</v>
      </c>
      <c r="C108" s="41">
        <v>8</v>
      </c>
      <c r="D108" s="41">
        <v>79.69047698497322</v>
      </c>
      <c r="E108" s="42">
        <v>306.79683151096526</v>
      </c>
      <c r="F108" s="39">
        <v>15</v>
      </c>
      <c r="G108" s="39">
        <v>168</v>
      </c>
      <c r="H108" s="40">
        <v>505.0336041917754</v>
      </c>
      <c r="I108" s="39">
        <v>5</v>
      </c>
      <c r="J108" s="39">
        <v>29</v>
      </c>
      <c r="K108" s="43">
        <v>11.911547060574202</v>
      </c>
      <c r="L108" s="39">
        <v>1</v>
      </c>
      <c r="M108" s="39">
        <v>0</v>
      </c>
      <c r="N108" s="39">
        <v>2.9</v>
      </c>
      <c r="O108" s="39">
        <v>3</v>
      </c>
      <c r="P108" s="40">
        <v>4</v>
      </c>
      <c r="Q108" s="39">
        <v>6</v>
      </c>
      <c r="R108" s="39">
        <v>1</v>
      </c>
      <c r="S108" s="39">
        <v>4</v>
      </c>
      <c r="T108" s="44">
        <v>3.6666666666666665</v>
      </c>
      <c r="U108" s="39">
        <v>59</v>
      </c>
      <c r="V108" s="39">
        <v>270</v>
      </c>
      <c r="W108" s="40">
        <v>52.16240297288832</v>
      </c>
      <c r="X108" s="39">
        <v>6</v>
      </c>
      <c r="Y108" s="39">
        <v>26</v>
      </c>
      <c r="Z108" s="39">
        <v>2202</v>
      </c>
      <c r="AA108" s="39">
        <v>9</v>
      </c>
      <c r="AB108" s="39">
        <v>31</v>
      </c>
      <c r="AC108" s="40">
        <v>3067</v>
      </c>
      <c r="AD108" s="39">
        <v>36</v>
      </c>
      <c r="AE108" s="39">
        <v>620</v>
      </c>
      <c r="AF108" s="40">
        <v>52</v>
      </c>
      <c r="AG108" s="45">
        <v>3.5833333333333335</v>
      </c>
      <c r="AH108" s="45">
        <v>18</v>
      </c>
      <c r="AI108" s="44">
        <v>24.62113871248968</v>
      </c>
      <c r="AJ108" s="41">
        <v>4</v>
      </c>
      <c r="AK108" s="41">
        <v>120</v>
      </c>
      <c r="AL108" s="41">
        <v>3877.8946708645344</v>
      </c>
    </row>
    <row r="109" spans="1:38" ht="15">
      <c r="A109" s="12" t="str">
        <f>'Economy Names'!H105</f>
        <v>Marshall Islands</v>
      </c>
      <c r="B109" s="41">
        <v>5</v>
      </c>
      <c r="C109" s="41">
        <v>17</v>
      </c>
      <c r="D109" s="41">
        <v>17.320261437908496</v>
      </c>
      <c r="E109" s="42">
        <v>0</v>
      </c>
      <c r="F109" s="39">
        <v>10</v>
      </c>
      <c r="G109" s="39">
        <v>55</v>
      </c>
      <c r="H109" s="40">
        <v>36.04428104575163</v>
      </c>
      <c r="I109" s="39" t="s">
        <v>59</v>
      </c>
      <c r="J109" s="39" t="s">
        <v>59</v>
      </c>
      <c r="K109" s="43" t="s">
        <v>59</v>
      </c>
      <c r="L109" s="39">
        <v>0</v>
      </c>
      <c r="M109" s="39">
        <v>0</v>
      </c>
      <c r="N109" s="39">
        <v>0</v>
      </c>
      <c r="O109" s="39">
        <v>9</v>
      </c>
      <c r="P109" s="40">
        <v>9</v>
      </c>
      <c r="Q109" s="39">
        <v>2</v>
      </c>
      <c r="R109" s="39">
        <v>0</v>
      </c>
      <c r="S109" s="39">
        <v>8</v>
      </c>
      <c r="T109" s="44">
        <v>3.3333333333333335</v>
      </c>
      <c r="U109" s="39">
        <v>21</v>
      </c>
      <c r="V109" s="39">
        <v>128</v>
      </c>
      <c r="W109" s="40">
        <v>64.86795758936714</v>
      </c>
      <c r="X109" s="39">
        <v>5</v>
      </c>
      <c r="Y109" s="39">
        <v>21</v>
      </c>
      <c r="Z109" s="39">
        <v>945</v>
      </c>
      <c r="AA109" s="39">
        <v>5</v>
      </c>
      <c r="AB109" s="39">
        <v>25</v>
      </c>
      <c r="AC109" s="40">
        <v>970</v>
      </c>
      <c r="AD109" s="39">
        <v>36</v>
      </c>
      <c r="AE109" s="39">
        <v>476</v>
      </c>
      <c r="AF109" s="40">
        <v>27.4</v>
      </c>
      <c r="AG109" s="45">
        <v>2</v>
      </c>
      <c r="AH109" s="45">
        <v>38</v>
      </c>
      <c r="AI109" s="44">
        <v>17.855693531369205</v>
      </c>
      <c r="AJ109" s="41">
        <v>5</v>
      </c>
      <c r="AK109" s="41">
        <v>67</v>
      </c>
      <c r="AL109" s="41">
        <v>986.9281045751634</v>
      </c>
    </row>
    <row r="110" spans="1:38" ht="15">
      <c r="A110" s="12" t="str">
        <f>'Economy Names'!H106</f>
        <v>Mauritania</v>
      </c>
      <c r="B110" s="41">
        <v>9</v>
      </c>
      <c r="C110" s="41">
        <v>19</v>
      </c>
      <c r="D110" s="41">
        <v>55.99268669011232</v>
      </c>
      <c r="E110" s="42">
        <v>412.1317771905944</v>
      </c>
      <c r="F110" s="39">
        <v>25</v>
      </c>
      <c r="G110" s="39">
        <v>201</v>
      </c>
      <c r="H110" s="40">
        <v>86.13554143283423</v>
      </c>
      <c r="I110" s="39">
        <v>4</v>
      </c>
      <c r="J110" s="39">
        <v>49</v>
      </c>
      <c r="K110" s="43">
        <v>5.2</v>
      </c>
      <c r="L110" s="39">
        <v>1</v>
      </c>
      <c r="M110" s="39">
        <v>0</v>
      </c>
      <c r="N110" s="39">
        <v>0.1</v>
      </c>
      <c r="O110" s="39">
        <v>3</v>
      </c>
      <c r="P110" s="40">
        <v>4</v>
      </c>
      <c r="Q110" s="39">
        <v>5</v>
      </c>
      <c r="R110" s="39">
        <v>3</v>
      </c>
      <c r="S110" s="39">
        <v>3</v>
      </c>
      <c r="T110" s="44">
        <v>3.6666666666666665</v>
      </c>
      <c r="U110" s="39">
        <v>37</v>
      </c>
      <c r="V110" s="39">
        <v>696</v>
      </c>
      <c r="W110" s="40">
        <v>68.25203723632485</v>
      </c>
      <c r="X110" s="39">
        <v>8</v>
      </c>
      <c r="Y110" s="39">
        <v>37</v>
      </c>
      <c r="Z110" s="39">
        <v>1520</v>
      </c>
      <c r="AA110" s="39">
        <v>8</v>
      </c>
      <c r="AB110" s="39">
        <v>40</v>
      </c>
      <c r="AC110" s="40">
        <v>1523</v>
      </c>
      <c r="AD110" s="39">
        <v>46</v>
      </c>
      <c r="AE110" s="39">
        <v>370</v>
      </c>
      <c r="AF110" s="40">
        <v>23.2</v>
      </c>
      <c r="AG110" s="45">
        <v>8</v>
      </c>
      <c r="AH110" s="45">
        <v>9</v>
      </c>
      <c r="AI110" s="44">
        <v>10.252165463253117</v>
      </c>
      <c r="AJ110" s="41">
        <v>5</v>
      </c>
      <c r="AK110" s="41">
        <v>75</v>
      </c>
      <c r="AL110" s="41">
        <v>8996.946546907624</v>
      </c>
    </row>
    <row r="111" spans="1:38" ht="15">
      <c r="A111" s="12" t="str">
        <f>'Economy Names'!H107</f>
        <v>Mauritius</v>
      </c>
      <c r="B111" s="41">
        <v>5</v>
      </c>
      <c r="C111" s="41">
        <v>6</v>
      </c>
      <c r="D111" s="41">
        <v>3.764186217816914</v>
      </c>
      <c r="E111" s="42">
        <v>0</v>
      </c>
      <c r="F111" s="39">
        <v>18</v>
      </c>
      <c r="G111" s="39">
        <v>107</v>
      </c>
      <c r="H111" s="40">
        <v>32.331986647747954</v>
      </c>
      <c r="I111" s="39">
        <v>4</v>
      </c>
      <c r="J111" s="39">
        <v>26</v>
      </c>
      <c r="K111" s="43">
        <v>10.646186639684448</v>
      </c>
      <c r="L111" s="39">
        <v>3</v>
      </c>
      <c r="M111" s="39">
        <v>0</v>
      </c>
      <c r="N111" s="39">
        <v>49.8</v>
      </c>
      <c r="O111" s="39">
        <v>6</v>
      </c>
      <c r="P111" s="40">
        <v>9</v>
      </c>
      <c r="Q111" s="39">
        <v>6</v>
      </c>
      <c r="R111" s="39">
        <v>8</v>
      </c>
      <c r="S111" s="39">
        <v>9</v>
      </c>
      <c r="T111" s="44">
        <v>7.666666666666667</v>
      </c>
      <c r="U111" s="39">
        <v>7</v>
      </c>
      <c r="V111" s="39">
        <v>161</v>
      </c>
      <c r="W111" s="40">
        <v>24.138388457850258</v>
      </c>
      <c r="X111" s="39">
        <v>5</v>
      </c>
      <c r="Y111" s="39">
        <v>13</v>
      </c>
      <c r="Z111" s="39">
        <v>737</v>
      </c>
      <c r="AA111" s="39">
        <v>6</v>
      </c>
      <c r="AB111" s="39">
        <v>13</v>
      </c>
      <c r="AC111" s="40">
        <v>689</v>
      </c>
      <c r="AD111" s="39">
        <v>36</v>
      </c>
      <c r="AE111" s="39">
        <v>645</v>
      </c>
      <c r="AF111" s="40">
        <v>17.4</v>
      </c>
      <c r="AG111" s="45">
        <v>1.67</v>
      </c>
      <c r="AH111" s="45">
        <v>14.499999999999998</v>
      </c>
      <c r="AI111" s="44">
        <v>35.139549515372636</v>
      </c>
      <c r="AJ111" s="41">
        <v>4</v>
      </c>
      <c r="AK111" s="41">
        <v>91</v>
      </c>
      <c r="AL111" s="41">
        <v>347.6432823222271</v>
      </c>
    </row>
    <row r="112" spans="1:38" ht="15">
      <c r="A112" s="12" t="str">
        <f>'Economy Names'!H108</f>
        <v>Mexico</v>
      </c>
      <c r="B112" s="41">
        <v>6</v>
      </c>
      <c r="C112" s="41">
        <v>9</v>
      </c>
      <c r="D112" s="41">
        <v>12.348695677395174</v>
      </c>
      <c r="E112" s="42">
        <v>9.236122421387565</v>
      </c>
      <c r="F112" s="39">
        <v>11</v>
      </c>
      <c r="G112" s="39">
        <v>105</v>
      </c>
      <c r="H112" s="40">
        <v>367.628336297664</v>
      </c>
      <c r="I112" s="39">
        <v>7</v>
      </c>
      <c r="J112" s="39">
        <v>74</v>
      </c>
      <c r="K112" s="43">
        <v>5.298432647579054</v>
      </c>
      <c r="L112" s="39">
        <v>6</v>
      </c>
      <c r="M112" s="39">
        <v>71.6</v>
      </c>
      <c r="N112" s="39">
        <v>0</v>
      </c>
      <c r="O112" s="39">
        <v>5</v>
      </c>
      <c r="P112" s="40">
        <v>11</v>
      </c>
      <c r="Q112" s="39">
        <v>8</v>
      </c>
      <c r="R112" s="39">
        <v>5</v>
      </c>
      <c r="S112" s="39">
        <v>5</v>
      </c>
      <c r="T112" s="44">
        <v>6</v>
      </c>
      <c r="U112" s="39">
        <v>6</v>
      </c>
      <c r="V112" s="39">
        <v>404</v>
      </c>
      <c r="W112" s="40">
        <v>50.503955635671105</v>
      </c>
      <c r="X112" s="39">
        <v>5</v>
      </c>
      <c r="Y112" s="39">
        <v>12</v>
      </c>
      <c r="Z112" s="39">
        <v>1420</v>
      </c>
      <c r="AA112" s="39">
        <v>4</v>
      </c>
      <c r="AB112" s="39">
        <v>12</v>
      </c>
      <c r="AC112" s="40">
        <v>1880</v>
      </c>
      <c r="AD112" s="39">
        <v>38</v>
      </c>
      <c r="AE112" s="39">
        <v>415</v>
      </c>
      <c r="AF112" s="40">
        <v>32</v>
      </c>
      <c r="AG112" s="45">
        <v>1.75</v>
      </c>
      <c r="AH112" s="45">
        <v>18</v>
      </c>
      <c r="AI112" s="44">
        <v>66.74274075933835</v>
      </c>
      <c r="AJ112" s="41">
        <v>7</v>
      </c>
      <c r="AK112" s="41">
        <v>114</v>
      </c>
      <c r="AL112" s="41">
        <v>436.0373395137069</v>
      </c>
    </row>
    <row r="113" spans="1:38" ht="15">
      <c r="A113" s="12" t="str">
        <f>'Economy Names'!H109</f>
        <v>Micronesia, Fed. Sts.</v>
      </c>
      <c r="B113" s="41">
        <v>7</v>
      </c>
      <c r="C113" s="41">
        <v>16</v>
      </c>
      <c r="D113" s="41">
        <v>150.50653205310877</v>
      </c>
      <c r="E113" s="42">
        <v>0</v>
      </c>
      <c r="F113" s="39">
        <v>14</v>
      </c>
      <c r="G113" s="39">
        <v>73</v>
      </c>
      <c r="H113" s="40">
        <v>19.20028939921362</v>
      </c>
      <c r="I113" s="39" t="s">
        <v>59</v>
      </c>
      <c r="J113" s="39" t="s">
        <v>59</v>
      </c>
      <c r="K113" s="43" t="s">
        <v>59</v>
      </c>
      <c r="L113" s="39">
        <v>0</v>
      </c>
      <c r="M113" s="39">
        <v>0</v>
      </c>
      <c r="N113" s="39">
        <v>0</v>
      </c>
      <c r="O113" s="39">
        <v>7</v>
      </c>
      <c r="P113" s="40">
        <v>7</v>
      </c>
      <c r="Q113" s="39">
        <v>0</v>
      </c>
      <c r="R113" s="39">
        <v>0</v>
      </c>
      <c r="S113" s="39">
        <v>8</v>
      </c>
      <c r="T113" s="44">
        <v>2.6666666666666665</v>
      </c>
      <c r="U113" s="39">
        <v>21</v>
      </c>
      <c r="V113" s="39">
        <v>128</v>
      </c>
      <c r="W113" s="40">
        <v>58.74640911183852</v>
      </c>
      <c r="X113" s="39">
        <v>5</v>
      </c>
      <c r="Y113" s="39">
        <v>30</v>
      </c>
      <c r="Z113" s="39">
        <v>1295</v>
      </c>
      <c r="AA113" s="39">
        <v>6</v>
      </c>
      <c r="AB113" s="39">
        <v>30</v>
      </c>
      <c r="AC113" s="40">
        <v>1295</v>
      </c>
      <c r="AD113" s="39">
        <v>34</v>
      </c>
      <c r="AE113" s="39">
        <v>885</v>
      </c>
      <c r="AF113" s="40">
        <v>66</v>
      </c>
      <c r="AG113" s="45">
        <v>5.3</v>
      </c>
      <c r="AH113" s="45">
        <v>38</v>
      </c>
      <c r="AI113" s="44">
        <v>3.2051847032013154</v>
      </c>
      <c r="AJ113" s="41">
        <v>3</v>
      </c>
      <c r="AK113" s="41">
        <v>75</v>
      </c>
      <c r="AL113" s="41">
        <v>519.9225487633538</v>
      </c>
    </row>
    <row r="114" spans="1:38" ht="15">
      <c r="A114" s="12" t="str">
        <f>'Economy Names'!H110</f>
        <v>Moldova</v>
      </c>
      <c r="B114" s="41">
        <v>8</v>
      </c>
      <c r="C114" s="41">
        <v>10</v>
      </c>
      <c r="D114" s="41">
        <v>10.94248417494311</v>
      </c>
      <c r="E114" s="42">
        <v>11.931229590043975</v>
      </c>
      <c r="F114" s="39">
        <v>30</v>
      </c>
      <c r="G114" s="39">
        <v>294</v>
      </c>
      <c r="H114" s="40">
        <v>120.91417394725121</v>
      </c>
      <c r="I114" s="39">
        <v>5</v>
      </c>
      <c r="J114" s="39">
        <v>5</v>
      </c>
      <c r="K114" s="43">
        <v>0.8925326240015458</v>
      </c>
      <c r="L114" s="39">
        <v>0</v>
      </c>
      <c r="M114" s="39">
        <v>0</v>
      </c>
      <c r="N114" s="39">
        <v>0</v>
      </c>
      <c r="O114" s="39">
        <v>8</v>
      </c>
      <c r="P114" s="40">
        <v>8</v>
      </c>
      <c r="Q114" s="39">
        <v>7</v>
      </c>
      <c r="R114" s="39">
        <v>1</v>
      </c>
      <c r="S114" s="39">
        <v>6</v>
      </c>
      <c r="T114" s="44">
        <v>4.666666666666667</v>
      </c>
      <c r="U114" s="39">
        <v>48</v>
      </c>
      <c r="V114" s="39">
        <v>228</v>
      </c>
      <c r="W114" s="40">
        <v>30.91653666917838</v>
      </c>
      <c r="X114" s="39">
        <v>6</v>
      </c>
      <c r="Y114" s="39">
        <v>32</v>
      </c>
      <c r="Z114" s="39">
        <v>1765</v>
      </c>
      <c r="AA114" s="39">
        <v>7</v>
      </c>
      <c r="AB114" s="39">
        <v>35</v>
      </c>
      <c r="AC114" s="40">
        <v>1960</v>
      </c>
      <c r="AD114" s="39">
        <v>30</v>
      </c>
      <c r="AE114" s="39">
        <v>365</v>
      </c>
      <c r="AF114" s="40">
        <v>20.9</v>
      </c>
      <c r="AG114" s="45">
        <v>2.8333333333333335</v>
      </c>
      <c r="AH114" s="45">
        <v>9</v>
      </c>
      <c r="AI114" s="44">
        <v>28.197710458450835</v>
      </c>
      <c r="AJ114" s="41">
        <v>7</v>
      </c>
      <c r="AK114" s="41">
        <v>140</v>
      </c>
      <c r="AL114" s="41">
        <v>795.9676777432114</v>
      </c>
    </row>
    <row r="115" spans="1:38" ht="15">
      <c r="A115" s="12" t="str">
        <f>'Economy Names'!H111</f>
        <v>Mongolia</v>
      </c>
      <c r="B115" s="41">
        <v>7</v>
      </c>
      <c r="C115" s="41">
        <v>13</v>
      </c>
      <c r="D115" s="41">
        <v>3.205577666602899</v>
      </c>
      <c r="E115" s="42">
        <v>46.79675425697663</v>
      </c>
      <c r="F115" s="39">
        <v>21</v>
      </c>
      <c r="G115" s="39">
        <v>215</v>
      </c>
      <c r="H115" s="40">
        <v>65.06639430591734</v>
      </c>
      <c r="I115" s="39">
        <v>5</v>
      </c>
      <c r="J115" s="39">
        <v>11</v>
      </c>
      <c r="K115" s="43">
        <v>2.1871870170279064</v>
      </c>
      <c r="L115" s="39">
        <v>3</v>
      </c>
      <c r="M115" s="39">
        <v>0</v>
      </c>
      <c r="N115" s="39">
        <v>19.2</v>
      </c>
      <c r="O115" s="39">
        <v>6</v>
      </c>
      <c r="P115" s="40">
        <v>9</v>
      </c>
      <c r="Q115" s="39">
        <v>5</v>
      </c>
      <c r="R115" s="39">
        <v>8</v>
      </c>
      <c r="S115" s="39">
        <v>6</v>
      </c>
      <c r="T115" s="44">
        <v>6.333333333333333</v>
      </c>
      <c r="U115" s="39">
        <v>41</v>
      </c>
      <c r="V115" s="39">
        <v>192</v>
      </c>
      <c r="W115" s="40">
        <v>24.30165747630767</v>
      </c>
      <c r="X115" s="39">
        <v>8</v>
      </c>
      <c r="Y115" s="39">
        <v>46</v>
      </c>
      <c r="Z115" s="39">
        <v>2131</v>
      </c>
      <c r="AA115" s="39">
        <v>8</v>
      </c>
      <c r="AB115" s="39">
        <v>47</v>
      </c>
      <c r="AC115" s="40">
        <v>2274</v>
      </c>
      <c r="AD115" s="39">
        <v>32</v>
      </c>
      <c r="AE115" s="39">
        <v>314</v>
      </c>
      <c r="AF115" s="40">
        <v>30.6</v>
      </c>
      <c r="AG115" s="45">
        <v>4</v>
      </c>
      <c r="AH115" s="45">
        <v>8</v>
      </c>
      <c r="AI115" s="44">
        <v>19.96689549981258</v>
      </c>
      <c r="AJ115" s="41">
        <v>8</v>
      </c>
      <c r="AK115" s="41">
        <v>156</v>
      </c>
      <c r="AL115" s="41">
        <v>1294.5692297571115</v>
      </c>
    </row>
    <row r="116" spans="1:38" ht="15">
      <c r="A116" s="12" t="str">
        <f>'Economy Names'!H112</f>
        <v>Montenegro</v>
      </c>
      <c r="B116" s="41">
        <v>7</v>
      </c>
      <c r="C116" s="41">
        <v>10</v>
      </c>
      <c r="D116" s="41">
        <v>1.9293648901347076</v>
      </c>
      <c r="E116" s="42">
        <v>0.02120181197950228</v>
      </c>
      <c r="F116" s="39">
        <v>18</v>
      </c>
      <c r="G116" s="39">
        <v>287</v>
      </c>
      <c r="H116" s="40">
        <v>1502.0389773979223</v>
      </c>
      <c r="I116" s="39">
        <v>7</v>
      </c>
      <c r="J116" s="39">
        <v>71</v>
      </c>
      <c r="K116" s="43">
        <v>3.2968242830362904</v>
      </c>
      <c r="L116" s="39">
        <v>4</v>
      </c>
      <c r="M116" s="39">
        <v>0</v>
      </c>
      <c r="N116" s="39">
        <v>26.7</v>
      </c>
      <c r="O116" s="39">
        <v>10</v>
      </c>
      <c r="P116" s="40">
        <v>14</v>
      </c>
      <c r="Q116" s="39">
        <v>5</v>
      </c>
      <c r="R116" s="39">
        <v>8</v>
      </c>
      <c r="S116" s="39">
        <v>6</v>
      </c>
      <c r="T116" s="44">
        <v>6.333333333333333</v>
      </c>
      <c r="U116" s="39">
        <v>77</v>
      </c>
      <c r="V116" s="39">
        <v>372</v>
      </c>
      <c r="W116" s="40">
        <v>26.567733601549847</v>
      </c>
      <c r="X116" s="39">
        <v>6</v>
      </c>
      <c r="Y116" s="39">
        <v>14</v>
      </c>
      <c r="Z116" s="39">
        <v>775</v>
      </c>
      <c r="AA116" s="39">
        <v>6</v>
      </c>
      <c r="AB116" s="39">
        <v>14</v>
      </c>
      <c r="AC116" s="40">
        <v>890</v>
      </c>
      <c r="AD116" s="39">
        <v>49</v>
      </c>
      <c r="AE116" s="39">
        <v>545</v>
      </c>
      <c r="AF116" s="40">
        <v>25.7</v>
      </c>
      <c r="AG116" s="45">
        <v>2</v>
      </c>
      <c r="AH116" s="45">
        <v>8</v>
      </c>
      <c r="AI116" s="44">
        <v>43.424071912133655</v>
      </c>
      <c r="AJ116" s="41">
        <v>5</v>
      </c>
      <c r="AK116" s="41">
        <v>71</v>
      </c>
      <c r="AL116" s="41">
        <v>542.7663866752582</v>
      </c>
    </row>
    <row r="117" spans="1:38" ht="15">
      <c r="A117" s="12" t="str">
        <f>'Economy Names'!H113</f>
        <v>Morocco</v>
      </c>
      <c r="B117" s="41">
        <v>6</v>
      </c>
      <c r="C117" s="41">
        <v>12</v>
      </c>
      <c r="D117" s="41">
        <v>15.835735957703704</v>
      </c>
      <c r="E117" s="42">
        <v>11.222569149430203</v>
      </c>
      <c r="F117" s="39">
        <v>19</v>
      </c>
      <c r="G117" s="39">
        <v>104</v>
      </c>
      <c r="H117" s="40">
        <v>251.52336209639157</v>
      </c>
      <c r="I117" s="39">
        <v>8</v>
      </c>
      <c r="J117" s="39">
        <v>75</v>
      </c>
      <c r="K117" s="43">
        <v>4.892335414896579</v>
      </c>
      <c r="L117" s="39">
        <v>5</v>
      </c>
      <c r="M117" s="39">
        <v>9.9</v>
      </c>
      <c r="N117" s="39">
        <v>0</v>
      </c>
      <c r="O117" s="39">
        <v>3</v>
      </c>
      <c r="P117" s="40">
        <v>8</v>
      </c>
      <c r="Q117" s="39">
        <v>7</v>
      </c>
      <c r="R117" s="39">
        <v>2</v>
      </c>
      <c r="S117" s="39">
        <v>1</v>
      </c>
      <c r="T117" s="44">
        <v>3.3333333333333335</v>
      </c>
      <c r="U117" s="39">
        <v>28</v>
      </c>
      <c r="V117" s="39">
        <v>358</v>
      </c>
      <c r="W117" s="40">
        <v>49.63897027064641</v>
      </c>
      <c r="X117" s="39">
        <v>6</v>
      </c>
      <c r="Y117" s="39">
        <v>13</v>
      </c>
      <c r="Z117" s="39">
        <v>577</v>
      </c>
      <c r="AA117" s="39">
        <v>8</v>
      </c>
      <c r="AB117" s="39">
        <v>17</v>
      </c>
      <c r="AC117" s="40">
        <v>1000</v>
      </c>
      <c r="AD117" s="39">
        <v>40</v>
      </c>
      <c r="AE117" s="39">
        <v>510</v>
      </c>
      <c r="AF117" s="40">
        <v>25.2</v>
      </c>
      <c r="AG117" s="45">
        <v>1.8333333333333333</v>
      </c>
      <c r="AH117" s="45">
        <v>18</v>
      </c>
      <c r="AI117" s="44">
        <v>38.36073551462246</v>
      </c>
      <c r="AJ117" s="41">
        <v>5</v>
      </c>
      <c r="AK117" s="41">
        <v>71</v>
      </c>
      <c r="AL117" s="41">
        <v>2725.4547246543752</v>
      </c>
    </row>
    <row r="118" spans="1:38" ht="15">
      <c r="A118" s="12" t="str">
        <f>'Economy Names'!H114</f>
        <v>Mozambique</v>
      </c>
      <c r="B118" s="41">
        <v>9</v>
      </c>
      <c r="C118" s="41">
        <v>13</v>
      </c>
      <c r="D118" s="41">
        <v>13.913812754523342</v>
      </c>
      <c r="E118" s="42">
        <v>0</v>
      </c>
      <c r="F118" s="39">
        <v>17</v>
      </c>
      <c r="G118" s="39">
        <v>381</v>
      </c>
      <c r="H118" s="40">
        <v>530.342270119535</v>
      </c>
      <c r="I118" s="39">
        <v>8</v>
      </c>
      <c r="J118" s="39">
        <v>42</v>
      </c>
      <c r="K118" s="43">
        <v>9.872873396949622</v>
      </c>
      <c r="L118" s="39">
        <v>4</v>
      </c>
      <c r="M118" s="39">
        <v>0</v>
      </c>
      <c r="N118" s="39">
        <v>2.2</v>
      </c>
      <c r="O118" s="39">
        <v>2</v>
      </c>
      <c r="P118" s="40">
        <v>6</v>
      </c>
      <c r="Q118" s="39">
        <v>5</v>
      </c>
      <c r="R118" s="39">
        <v>4</v>
      </c>
      <c r="S118" s="39">
        <v>9</v>
      </c>
      <c r="T118" s="44">
        <v>6</v>
      </c>
      <c r="U118" s="39">
        <v>37</v>
      </c>
      <c r="V118" s="39">
        <v>230</v>
      </c>
      <c r="W118" s="40">
        <v>34.2900655019033</v>
      </c>
      <c r="X118" s="39">
        <v>7</v>
      </c>
      <c r="Y118" s="39">
        <v>23</v>
      </c>
      <c r="Z118" s="39">
        <v>1100</v>
      </c>
      <c r="AA118" s="39">
        <v>10</v>
      </c>
      <c r="AB118" s="39">
        <v>28</v>
      </c>
      <c r="AC118" s="40">
        <v>1475</v>
      </c>
      <c r="AD118" s="39">
        <v>30</v>
      </c>
      <c r="AE118" s="39">
        <v>730</v>
      </c>
      <c r="AF118" s="40">
        <v>142.5</v>
      </c>
      <c r="AG118" s="45">
        <v>5</v>
      </c>
      <c r="AH118" s="45">
        <v>9</v>
      </c>
      <c r="AI118" s="44">
        <v>17.728138922657003</v>
      </c>
      <c r="AJ118" s="41">
        <v>7</v>
      </c>
      <c r="AK118" s="41">
        <v>87</v>
      </c>
      <c r="AL118" s="41">
        <v>2523.8636363636365</v>
      </c>
    </row>
    <row r="119" spans="1:38" ht="15">
      <c r="A119" s="12" t="str">
        <f>'Economy Names'!H115</f>
        <v>Namibia</v>
      </c>
      <c r="B119" s="41">
        <v>10</v>
      </c>
      <c r="C119" s="41">
        <v>66</v>
      </c>
      <c r="D119" s="41">
        <v>18.476127979778727</v>
      </c>
      <c r="E119" s="42">
        <v>0</v>
      </c>
      <c r="F119" s="39">
        <v>12</v>
      </c>
      <c r="G119" s="39">
        <v>139</v>
      </c>
      <c r="H119" s="40">
        <v>112.98866256561965</v>
      </c>
      <c r="I119" s="39">
        <v>7</v>
      </c>
      <c r="J119" s="39">
        <v>39</v>
      </c>
      <c r="K119" s="43">
        <v>8.570648841011801</v>
      </c>
      <c r="L119" s="39">
        <v>5</v>
      </c>
      <c r="M119" s="39">
        <v>58.5</v>
      </c>
      <c r="N119" s="39">
        <v>0</v>
      </c>
      <c r="O119" s="39">
        <v>8</v>
      </c>
      <c r="P119" s="40">
        <v>13</v>
      </c>
      <c r="Q119" s="39">
        <v>5</v>
      </c>
      <c r="R119" s="39">
        <v>5</v>
      </c>
      <c r="S119" s="39">
        <v>6</v>
      </c>
      <c r="T119" s="44">
        <v>5.333333333333333</v>
      </c>
      <c r="U119" s="39">
        <v>37</v>
      </c>
      <c r="V119" s="39">
        <v>375</v>
      </c>
      <c r="W119" s="40">
        <v>9.613240110050256</v>
      </c>
      <c r="X119" s="39">
        <v>9</v>
      </c>
      <c r="Y119" s="39">
        <v>29</v>
      </c>
      <c r="Z119" s="39">
        <v>1686</v>
      </c>
      <c r="AA119" s="39">
        <v>7</v>
      </c>
      <c r="AB119" s="39">
        <v>24</v>
      </c>
      <c r="AC119" s="40">
        <v>1813</v>
      </c>
      <c r="AD119" s="39">
        <v>33</v>
      </c>
      <c r="AE119" s="39">
        <v>270</v>
      </c>
      <c r="AF119" s="40">
        <v>35.8</v>
      </c>
      <c r="AG119" s="45">
        <v>1.5</v>
      </c>
      <c r="AH119" s="45">
        <v>14.499999999999998</v>
      </c>
      <c r="AI119" s="44">
        <v>41.48113465305336</v>
      </c>
      <c r="AJ119" s="41">
        <v>7</v>
      </c>
      <c r="AK119" s="41">
        <v>55</v>
      </c>
      <c r="AL119" s="41">
        <v>576.5632321583224</v>
      </c>
    </row>
    <row r="120" spans="1:38" ht="15">
      <c r="A120" s="12" t="str">
        <f>'Economy Names'!H116</f>
        <v>Nepal</v>
      </c>
      <c r="B120" s="41">
        <v>7</v>
      </c>
      <c r="C120" s="41">
        <v>31</v>
      </c>
      <c r="D120" s="41">
        <v>46.57053135685632</v>
      </c>
      <c r="E120" s="42">
        <v>0</v>
      </c>
      <c r="F120" s="39">
        <v>15</v>
      </c>
      <c r="G120" s="39">
        <v>375</v>
      </c>
      <c r="H120" s="40">
        <v>995.891746472297</v>
      </c>
      <c r="I120" s="39">
        <v>3</v>
      </c>
      <c r="J120" s="39">
        <v>5</v>
      </c>
      <c r="K120" s="43">
        <v>4.770535452949887</v>
      </c>
      <c r="L120" s="39">
        <v>3</v>
      </c>
      <c r="M120" s="39">
        <v>0.3</v>
      </c>
      <c r="N120" s="39">
        <v>0</v>
      </c>
      <c r="O120" s="39">
        <v>7</v>
      </c>
      <c r="P120" s="40">
        <v>10</v>
      </c>
      <c r="Q120" s="39">
        <v>6</v>
      </c>
      <c r="R120" s="39">
        <v>1</v>
      </c>
      <c r="S120" s="39">
        <v>9</v>
      </c>
      <c r="T120" s="44">
        <v>5.333333333333333</v>
      </c>
      <c r="U120" s="39">
        <v>34</v>
      </c>
      <c r="V120" s="39">
        <v>338</v>
      </c>
      <c r="W120" s="40">
        <v>31.749663939717287</v>
      </c>
      <c r="X120" s="39">
        <v>9</v>
      </c>
      <c r="Y120" s="39">
        <v>41</v>
      </c>
      <c r="Z120" s="39">
        <v>1960</v>
      </c>
      <c r="AA120" s="39">
        <v>9</v>
      </c>
      <c r="AB120" s="39">
        <v>35</v>
      </c>
      <c r="AC120" s="40">
        <v>2095</v>
      </c>
      <c r="AD120" s="39">
        <v>39</v>
      </c>
      <c r="AE120" s="39">
        <v>1025</v>
      </c>
      <c r="AF120" s="40">
        <v>26.8</v>
      </c>
      <c r="AG120" s="45">
        <v>5</v>
      </c>
      <c r="AH120" s="45">
        <v>9</v>
      </c>
      <c r="AI120" s="44">
        <v>24.50099509321511</v>
      </c>
      <c r="AJ120" s="41">
        <v>5</v>
      </c>
      <c r="AK120" s="41">
        <v>74</v>
      </c>
      <c r="AL120" s="41">
        <v>2370.7282969350545</v>
      </c>
    </row>
    <row r="121" spans="1:38" ht="15">
      <c r="A121" s="12" t="str">
        <f>'Economy Names'!H117</f>
        <v>Netherlands</v>
      </c>
      <c r="B121" s="41">
        <v>6</v>
      </c>
      <c r="C121" s="41">
        <v>8</v>
      </c>
      <c r="D121" s="41">
        <v>5.723029135770853</v>
      </c>
      <c r="E121" s="42">
        <v>52.44871668645962</v>
      </c>
      <c r="F121" s="39">
        <v>18</v>
      </c>
      <c r="G121" s="39">
        <v>230</v>
      </c>
      <c r="H121" s="40">
        <v>113.80691630189885</v>
      </c>
      <c r="I121" s="39">
        <v>5</v>
      </c>
      <c r="J121" s="39">
        <v>7</v>
      </c>
      <c r="K121" s="43">
        <v>6.144161125447921</v>
      </c>
      <c r="L121" s="39">
        <v>5</v>
      </c>
      <c r="M121" s="39">
        <v>100</v>
      </c>
      <c r="N121" s="39">
        <v>0</v>
      </c>
      <c r="O121" s="39">
        <v>6</v>
      </c>
      <c r="P121" s="40">
        <v>11</v>
      </c>
      <c r="Q121" s="39">
        <v>4</v>
      </c>
      <c r="R121" s="39">
        <v>4</v>
      </c>
      <c r="S121" s="39">
        <v>6</v>
      </c>
      <c r="T121" s="44">
        <v>4.666666666666667</v>
      </c>
      <c r="U121" s="39">
        <v>9</v>
      </c>
      <c r="V121" s="39">
        <v>134</v>
      </c>
      <c r="W121" s="40">
        <v>40.51579598409127</v>
      </c>
      <c r="X121" s="39">
        <v>4</v>
      </c>
      <c r="Y121" s="39">
        <v>6</v>
      </c>
      <c r="Z121" s="39">
        <v>895</v>
      </c>
      <c r="AA121" s="39">
        <v>5</v>
      </c>
      <c r="AB121" s="39">
        <v>6</v>
      </c>
      <c r="AC121" s="40">
        <v>942</v>
      </c>
      <c r="AD121" s="39">
        <v>26</v>
      </c>
      <c r="AE121" s="39">
        <v>514</v>
      </c>
      <c r="AF121" s="40">
        <v>24.4</v>
      </c>
      <c r="AG121" s="45">
        <v>1.13</v>
      </c>
      <c r="AH121" s="45">
        <v>3.5000000000000004</v>
      </c>
      <c r="AI121" s="44">
        <v>81.89350520927294</v>
      </c>
      <c r="AJ121" s="41">
        <v>5</v>
      </c>
      <c r="AK121" s="41">
        <v>143</v>
      </c>
      <c r="AL121" s="41">
        <v>29.472886163909436</v>
      </c>
    </row>
    <row r="122" spans="1:38" ht="15">
      <c r="A122" s="12" t="str">
        <f>'Economy Names'!H118</f>
        <v>New Zealand</v>
      </c>
      <c r="B122" s="41">
        <v>1</v>
      </c>
      <c r="C122" s="41">
        <v>1</v>
      </c>
      <c r="D122" s="41">
        <v>0.36684968675255525</v>
      </c>
      <c r="E122" s="42">
        <v>0</v>
      </c>
      <c r="F122" s="39">
        <v>7</v>
      </c>
      <c r="G122" s="39">
        <v>65</v>
      </c>
      <c r="H122" s="40">
        <v>35.07770848517089</v>
      </c>
      <c r="I122" s="39">
        <v>2</v>
      </c>
      <c r="J122" s="39">
        <v>2</v>
      </c>
      <c r="K122" s="43">
        <v>0.08125720561569098</v>
      </c>
      <c r="L122" s="39">
        <v>5</v>
      </c>
      <c r="M122" s="39">
        <v>100</v>
      </c>
      <c r="N122" s="39">
        <v>0</v>
      </c>
      <c r="O122" s="39">
        <v>10</v>
      </c>
      <c r="P122" s="40">
        <v>15</v>
      </c>
      <c r="Q122" s="39">
        <v>10</v>
      </c>
      <c r="R122" s="39">
        <v>9</v>
      </c>
      <c r="S122" s="39">
        <v>10</v>
      </c>
      <c r="T122" s="44">
        <v>9.666666666666666</v>
      </c>
      <c r="U122" s="39">
        <v>8</v>
      </c>
      <c r="V122" s="39">
        <v>172</v>
      </c>
      <c r="W122" s="40">
        <v>34.30638394588532</v>
      </c>
      <c r="X122" s="39">
        <v>7</v>
      </c>
      <c r="Y122" s="39">
        <v>10</v>
      </c>
      <c r="Z122" s="39">
        <v>855</v>
      </c>
      <c r="AA122" s="39">
        <v>5</v>
      </c>
      <c r="AB122" s="39">
        <v>9</v>
      </c>
      <c r="AC122" s="40">
        <v>825</v>
      </c>
      <c r="AD122" s="39">
        <v>30</v>
      </c>
      <c r="AE122" s="39">
        <v>216</v>
      </c>
      <c r="AF122" s="40">
        <v>22.4</v>
      </c>
      <c r="AG122" s="45">
        <v>1.33</v>
      </c>
      <c r="AH122" s="45">
        <v>3.5000000000000004</v>
      </c>
      <c r="AI122" s="44">
        <v>79.12401219436059</v>
      </c>
      <c r="AJ122" s="41">
        <v>5</v>
      </c>
      <c r="AK122" s="41">
        <v>50</v>
      </c>
      <c r="AL122" s="41">
        <v>80.79864350725029</v>
      </c>
    </row>
    <row r="123" spans="1:38" ht="15">
      <c r="A123" s="12" t="str">
        <f>'Economy Names'!H119</f>
        <v>Nicaragua</v>
      </c>
      <c r="B123" s="41">
        <v>8</v>
      </c>
      <c r="C123" s="41">
        <v>39</v>
      </c>
      <c r="D123" s="41">
        <v>111.50966200583173</v>
      </c>
      <c r="E123" s="42">
        <v>0</v>
      </c>
      <c r="F123" s="39">
        <v>17</v>
      </c>
      <c r="G123" s="39">
        <v>219</v>
      </c>
      <c r="H123" s="40">
        <v>767.0657296577531</v>
      </c>
      <c r="I123" s="39">
        <v>8</v>
      </c>
      <c r="J123" s="39">
        <v>124</v>
      </c>
      <c r="K123" s="43">
        <v>3.8714820313314044</v>
      </c>
      <c r="L123" s="39">
        <v>5</v>
      </c>
      <c r="M123" s="39">
        <v>21.4</v>
      </c>
      <c r="N123" s="39">
        <v>14</v>
      </c>
      <c r="O123" s="39">
        <v>3</v>
      </c>
      <c r="P123" s="40">
        <v>8</v>
      </c>
      <c r="Q123" s="39">
        <v>4</v>
      </c>
      <c r="R123" s="39">
        <v>5</v>
      </c>
      <c r="S123" s="39">
        <v>6</v>
      </c>
      <c r="T123" s="44">
        <v>5</v>
      </c>
      <c r="U123" s="39">
        <v>64</v>
      </c>
      <c r="V123" s="39">
        <v>222</v>
      </c>
      <c r="W123" s="40">
        <v>63.17574847441046</v>
      </c>
      <c r="X123" s="39">
        <v>5</v>
      </c>
      <c r="Y123" s="39">
        <v>26</v>
      </c>
      <c r="Z123" s="39">
        <v>1140</v>
      </c>
      <c r="AA123" s="39">
        <v>5</v>
      </c>
      <c r="AB123" s="39">
        <v>25</v>
      </c>
      <c r="AC123" s="40">
        <v>1220</v>
      </c>
      <c r="AD123" s="39">
        <v>37</v>
      </c>
      <c r="AE123" s="39">
        <v>540</v>
      </c>
      <c r="AF123" s="40">
        <v>26.8</v>
      </c>
      <c r="AG123" s="45">
        <v>2.1666666666666665</v>
      </c>
      <c r="AH123" s="45">
        <v>14.499999999999998</v>
      </c>
      <c r="AI123" s="44">
        <v>33.74887442708355</v>
      </c>
      <c r="AJ123" s="41">
        <v>6</v>
      </c>
      <c r="AK123" s="41">
        <v>70</v>
      </c>
      <c r="AL123" s="41">
        <v>1768.4405940594058</v>
      </c>
    </row>
    <row r="124" spans="1:38" ht="15">
      <c r="A124" s="12" t="str">
        <f>'Economy Names'!H120</f>
        <v>Niger</v>
      </c>
      <c r="B124" s="41">
        <v>9</v>
      </c>
      <c r="C124" s="41">
        <v>17</v>
      </c>
      <c r="D124" s="41">
        <v>118.5817236511882</v>
      </c>
      <c r="E124" s="42">
        <v>613.0223090047625</v>
      </c>
      <c r="F124" s="39">
        <v>17</v>
      </c>
      <c r="G124" s="39">
        <v>265</v>
      </c>
      <c r="H124" s="40">
        <v>2352.342230542804</v>
      </c>
      <c r="I124" s="39">
        <v>4</v>
      </c>
      <c r="J124" s="39">
        <v>35</v>
      </c>
      <c r="K124" s="43">
        <v>11.039501257114695</v>
      </c>
      <c r="L124" s="39">
        <v>1</v>
      </c>
      <c r="M124" s="39">
        <v>0</v>
      </c>
      <c r="N124" s="39">
        <v>0.7</v>
      </c>
      <c r="O124" s="39">
        <v>3</v>
      </c>
      <c r="P124" s="40">
        <v>4</v>
      </c>
      <c r="Q124" s="39">
        <v>6</v>
      </c>
      <c r="R124" s="39">
        <v>1</v>
      </c>
      <c r="S124" s="39">
        <v>3</v>
      </c>
      <c r="T124" s="44">
        <v>3.3333333333333335</v>
      </c>
      <c r="U124" s="39">
        <v>41</v>
      </c>
      <c r="V124" s="39">
        <v>270</v>
      </c>
      <c r="W124" s="40">
        <v>46.523239807137905</v>
      </c>
      <c r="X124" s="39">
        <v>8</v>
      </c>
      <c r="Y124" s="39">
        <v>59</v>
      </c>
      <c r="Z124" s="39">
        <v>3545</v>
      </c>
      <c r="AA124" s="39">
        <v>10</v>
      </c>
      <c r="AB124" s="39">
        <v>64</v>
      </c>
      <c r="AC124" s="40">
        <v>3545</v>
      </c>
      <c r="AD124" s="39">
        <v>39</v>
      </c>
      <c r="AE124" s="39">
        <v>545</v>
      </c>
      <c r="AF124" s="40">
        <v>59.6</v>
      </c>
      <c r="AG124" s="45">
        <v>5</v>
      </c>
      <c r="AH124" s="45">
        <v>18</v>
      </c>
      <c r="AI124" s="44">
        <v>16.023185857581083</v>
      </c>
      <c r="AJ124" s="41">
        <v>4</v>
      </c>
      <c r="AK124" s="41">
        <v>120</v>
      </c>
      <c r="AL124" s="41">
        <v>4419.890847924338</v>
      </c>
    </row>
    <row r="125" spans="1:38" ht="15">
      <c r="A125" s="12" t="str">
        <f>'Economy Names'!H121</f>
        <v>Nigeria</v>
      </c>
      <c r="B125" s="41">
        <v>8</v>
      </c>
      <c r="C125" s="41">
        <v>31</v>
      </c>
      <c r="D125" s="41">
        <v>78.9349080332568</v>
      </c>
      <c r="E125" s="42">
        <v>0</v>
      </c>
      <c r="F125" s="39">
        <v>18</v>
      </c>
      <c r="G125" s="39">
        <v>350</v>
      </c>
      <c r="H125" s="40">
        <v>597.478071106599</v>
      </c>
      <c r="I125" s="39">
        <v>13</v>
      </c>
      <c r="J125" s="39">
        <v>82</v>
      </c>
      <c r="K125" s="43">
        <v>20.881168845779158</v>
      </c>
      <c r="L125" s="39">
        <v>0</v>
      </c>
      <c r="M125" s="39">
        <v>0</v>
      </c>
      <c r="N125" s="39">
        <v>0</v>
      </c>
      <c r="O125" s="39">
        <v>9</v>
      </c>
      <c r="P125" s="40">
        <v>9</v>
      </c>
      <c r="Q125" s="39">
        <v>5</v>
      </c>
      <c r="R125" s="39">
        <v>7</v>
      </c>
      <c r="S125" s="39">
        <v>5</v>
      </c>
      <c r="T125" s="44">
        <v>5.666666666666667</v>
      </c>
      <c r="U125" s="39">
        <v>35</v>
      </c>
      <c r="V125" s="39">
        <v>938</v>
      </c>
      <c r="W125" s="40">
        <v>32.24316636550206</v>
      </c>
      <c r="X125" s="39">
        <v>10</v>
      </c>
      <c r="Y125" s="39">
        <v>24</v>
      </c>
      <c r="Z125" s="39">
        <v>1263</v>
      </c>
      <c r="AA125" s="39">
        <v>9</v>
      </c>
      <c r="AB125" s="39">
        <v>39</v>
      </c>
      <c r="AC125" s="40">
        <v>1440</v>
      </c>
      <c r="AD125" s="39">
        <v>40</v>
      </c>
      <c r="AE125" s="39">
        <v>457</v>
      </c>
      <c r="AF125" s="40">
        <v>32</v>
      </c>
      <c r="AG125" s="45">
        <v>2</v>
      </c>
      <c r="AH125" s="45">
        <v>22</v>
      </c>
      <c r="AI125" s="44">
        <v>26.847798115636422</v>
      </c>
      <c r="AJ125" s="41">
        <v>8</v>
      </c>
      <c r="AK125" s="41">
        <v>260</v>
      </c>
      <c r="AL125" s="41">
        <v>1180.2918276943244</v>
      </c>
    </row>
    <row r="126" spans="1:38" ht="15">
      <c r="A126" s="12" t="str">
        <f>'Economy Names'!H122</f>
        <v>Norway</v>
      </c>
      <c r="B126" s="41">
        <v>5</v>
      </c>
      <c r="C126" s="41">
        <v>7</v>
      </c>
      <c r="D126" s="41">
        <v>1.8292758139462058</v>
      </c>
      <c r="E126" s="42">
        <v>19.970259977578667</v>
      </c>
      <c r="F126" s="39">
        <v>14</v>
      </c>
      <c r="G126" s="39">
        <v>252</v>
      </c>
      <c r="H126" s="40">
        <v>43.783902330220236</v>
      </c>
      <c r="I126" s="39">
        <v>1</v>
      </c>
      <c r="J126" s="39">
        <v>3</v>
      </c>
      <c r="K126" s="43">
        <v>2.5061827924890583</v>
      </c>
      <c r="L126" s="39">
        <v>4</v>
      </c>
      <c r="M126" s="39">
        <v>100</v>
      </c>
      <c r="N126" s="39">
        <v>0</v>
      </c>
      <c r="O126" s="39">
        <v>7</v>
      </c>
      <c r="P126" s="40">
        <v>11</v>
      </c>
      <c r="Q126" s="39">
        <v>7</v>
      </c>
      <c r="R126" s="39">
        <v>6</v>
      </c>
      <c r="S126" s="39">
        <v>7</v>
      </c>
      <c r="T126" s="44">
        <v>6.666666666666667</v>
      </c>
      <c r="U126" s="39">
        <v>4</v>
      </c>
      <c r="V126" s="39">
        <v>87</v>
      </c>
      <c r="W126" s="40">
        <v>41.57002677651398</v>
      </c>
      <c r="X126" s="39">
        <v>4</v>
      </c>
      <c r="Y126" s="39">
        <v>7</v>
      </c>
      <c r="Z126" s="39">
        <v>830</v>
      </c>
      <c r="AA126" s="39">
        <v>4</v>
      </c>
      <c r="AB126" s="39">
        <v>7</v>
      </c>
      <c r="AC126" s="40">
        <v>729</v>
      </c>
      <c r="AD126" s="39">
        <v>34</v>
      </c>
      <c r="AE126" s="39">
        <v>280</v>
      </c>
      <c r="AF126" s="40">
        <v>9.9</v>
      </c>
      <c r="AG126" s="45">
        <v>0.9166666666666666</v>
      </c>
      <c r="AH126" s="45">
        <v>1</v>
      </c>
      <c r="AI126" s="44">
        <v>90.8582553310238</v>
      </c>
      <c r="AJ126" s="41">
        <v>4</v>
      </c>
      <c r="AK126" s="41">
        <v>66</v>
      </c>
      <c r="AL126" s="41">
        <v>7.289144891816214</v>
      </c>
    </row>
    <row r="127" spans="1:38" ht="15">
      <c r="A127" s="12" t="str">
        <f>'Economy Names'!H123</f>
        <v>Oman</v>
      </c>
      <c r="B127" s="41">
        <v>5</v>
      </c>
      <c r="C127" s="41">
        <v>12</v>
      </c>
      <c r="D127" s="41">
        <v>3.3237173096640173</v>
      </c>
      <c r="E127" s="42">
        <v>288.3919574545785</v>
      </c>
      <c r="F127" s="39">
        <v>15</v>
      </c>
      <c r="G127" s="39">
        <v>186</v>
      </c>
      <c r="H127" s="40">
        <v>106.23004270426634</v>
      </c>
      <c r="I127" s="39">
        <v>2</v>
      </c>
      <c r="J127" s="39">
        <v>16</v>
      </c>
      <c r="K127" s="43">
        <v>3.003460703489455</v>
      </c>
      <c r="L127" s="39">
        <v>2</v>
      </c>
      <c r="M127" s="39">
        <v>0</v>
      </c>
      <c r="N127" s="39">
        <v>19.6</v>
      </c>
      <c r="O127" s="39">
        <v>4</v>
      </c>
      <c r="P127" s="40">
        <v>6</v>
      </c>
      <c r="Q127" s="39">
        <v>8</v>
      </c>
      <c r="R127" s="39">
        <v>5</v>
      </c>
      <c r="S127" s="39">
        <v>2</v>
      </c>
      <c r="T127" s="44">
        <v>5</v>
      </c>
      <c r="U127" s="39">
        <v>14</v>
      </c>
      <c r="V127" s="39">
        <v>62</v>
      </c>
      <c r="W127" s="40">
        <v>21.620283706670136</v>
      </c>
      <c r="X127" s="39">
        <v>8</v>
      </c>
      <c r="Y127" s="39">
        <v>10</v>
      </c>
      <c r="Z127" s="39">
        <v>725</v>
      </c>
      <c r="AA127" s="39">
        <v>8</v>
      </c>
      <c r="AB127" s="39">
        <v>9</v>
      </c>
      <c r="AC127" s="40">
        <v>660</v>
      </c>
      <c r="AD127" s="39">
        <v>51</v>
      </c>
      <c r="AE127" s="39">
        <v>598</v>
      </c>
      <c r="AF127" s="40">
        <v>13.5</v>
      </c>
      <c r="AG127" s="45">
        <v>4</v>
      </c>
      <c r="AH127" s="45">
        <v>3.5000000000000004</v>
      </c>
      <c r="AI127" s="44">
        <v>34.8944708473636</v>
      </c>
      <c r="AJ127" s="41">
        <v>6</v>
      </c>
      <c r="AK127" s="41">
        <v>62</v>
      </c>
      <c r="AL127" s="41">
        <v>66.29410121987122</v>
      </c>
    </row>
    <row r="128" spans="1:38" ht="15">
      <c r="A128" s="12" t="str">
        <f>'Economy Names'!H124</f>
        <v>Pakistan</v>
      </c>
      <c r="B128" s="41">
        <v>10</v>
      </c>
      <c r="C128" s="41">
        <v>21</v>
      </c>
      <c r="D128" s="41">
        <v>10.651143830140823</v>
      </c>
      <c r="E128" s="42">
        <v>0</v>
      </c>
      <c r="F128" s="39">
        <v>12</v>
      </c>
      <c r="G128" s="39">
        <v>223</v>
      </c>
      <c r="H128" s="40">
        <v>575.7459842786817</v>
      </c>
      <c r="I128" s="39">
        <v>6</v>
      </c>
      <c r="J128" s="39">
        <v>50</v>
      </c>
      <c r="K128" s="43">
        <v>9.200805138930985</v>
      </c>
      <c r="L128" s="39">
        <v>4</v>
      </c>
      <c r="M128" s="39">
        <v>1.4</v>
      </c>
      <c r="N128" s="39">
        <v>5.8</v>
      </c>
      <c r="O128" s="39">
        <v>6</v>
      </c>
      <c r="P128" s="40">
        <v>10</v>
      </c>
      <c r="Q128" s="39">
        <v>6</v>
      </c>
      <c r="R128" s="39">
        <v>6</v>
      </c>
      <c r="S128" s="39">
        <v>7</v>
      </c>
      <c r="T128" s="44">
        <v>6.333333333333333</v>
      </c>
      <c r="U128" s="39">
        <v>47</v>
      </c>
      <c r="V128" s="39">
        <v>560</v>
      </c>
      <c r="W128" s="40">
        <v>31.632414937419885</v>
      </c>
      <c r="X128" s="39">
        <v>7</v>
      </c>
      <c r="Y128" s="39">
        <v>21</v>
      </c>
      <c r="Z128" s="39">
        <v>611</v>
      </c>
      <c r="AA128" s="39">
        <v>8</v>
      </c>
      <c r="AB128" s="39">
        <v>18</v>
      </c>
      <c r="AC128" s="40">
        <v>680</v>
      </c>
      <c r="AD128" s="39">
        <v>46</v>
      </c>
      <c r="AE128" s="39">
        <v>976</v>
      </c>
      <c r="AF128" s="40">
        <v>23.8</v>
      </c>
      <c r="AG128" s="45">
        <v>2.77</v>
      </c>
      <c r="AH128" s="45">
        <v>4</v>
      </c>
      <c r="AI128" s="44">
        <v>36.54246381406329</v>
      </c>
      <c r="AJ128" s="41">
        <v>6</v>
      </c>
      <c r="AK128" s="41">
        <v>266</v>
      </c>
      <c r="AL128" s="41">
        <v>1355.5427249710215</v>
      </c>
    </row>
    <row r="129" spans="1:38" ht="15">
      <c r="A129" s="12" t="str">
        <f>'Economy Names'!H125</f>
        <v>Palau</v>
      </c>
      <c r="B129" s="41">
        <v>8</v>
      </c>
      <c r="C129" s="41">
        <v>28</v>
      </c>
      <c r="D129" s="41">
        <v>6.028938906752412</v>
      </c>
      <c r="E129" s="42">
        <v>16.077170418006432</v>
      </c>
      <c r="F129" s="39">
        <v>25</v>
      </c>
      <c r="G129" s="39">
        <v>118</v>
      </c>
      <c r="H129" s="40">
        <v>7.3715016548411745</v>
      </c>
      <c r="I129" s="39">
        <v>5</v>
      </c>
      <c r="J129" s="39">
        <v>14</v>
      </c>
      <c r="K129" s="43">
        <v>0.46366559485530545</v>
      </c>
      <c r="L129" s="39">
        <v>0</v>
      </c>
      <c r="M129" s="39">
        <v>0</v>
      </c>
      <c r="N129" s="39">
        <v>0</v>
      </c>
      <c r="O129" s="39">
        <v>1</v>
      </c>
      <c r="P129" s="40">
        <v>1</v>
      </c>
      <c r="Q129" s="39">
        <v>0</v>
      </c>
      <c r="R129" s="39">
        <v>0</v>
      </c>
      <c r="S129" s="39">
        <v>8</v>
      </c>
      <c r="T129" s="44">
        <v>2.6666666666666665</v>
      </c>
      <c r="U129" s="39">
        <v>19</v>
      </c>
      <c r="V129" s="39">
        <v>128</v>
      </c>
      <c r="W129" s="40">
        <v>72.98261958663362</v>
      </c>
      <c r="X129" s="39">
        <v>6</v>
      </c>
      <c r="Y129" s="39">
        <v>29</v>
      </c>
      <c r="Z129" s="39">
        <v>1070</v>
      </c>
      <c r="AA129" s="39">
        <v>10</v>
      </c>
      <c r="AB129" s="39">
        <v>33</v>
      </c>
      <c r="AC129" s="40">
        <v>1022</v>
      </c>
      <c r="AD129" s="39">
        <v>38</v>
      </c>
      <c r="AE129" s="39">
        <v>810</v>
      </c>
      <c r="AF129" s="40">
        <v>35.3</v>
      </c>
      <c r="AG129" s="45">
        <v>1</v>
      </c>
      <c r="AH129" s="45">
        <v>22.5</v>
      </c>
      <c r="AI129" s="44">
        <v>37.94642857142857</v>
      </c>
      <c r="AJ129" s="41">
        <v>5</v>
      </c>
      <c r="AK129" s="41">
        <v>125</v>
      </c>
      <c r="AL129" s="41">
        <v>190.74710467681808</v>
      </c>
    </row>
    <row r="130" spans="1:38" ht="15">
      <c r="A130" s="12" t="str">
        <f>'Economy Names'!H126</f>
        <v>Panama</v>
      </c>
      <c r="B130" s="41">
        <v>6</v>
      </c>
      <c r="C130" s="41">
        <v>9</v>
      </c>
      <c r="D130" s="41">
        <v>10.283444092406507</v>
      </c>
      <c r="E130" s="42">
        <v>0</v>
      </c>
      <c r="F130" s="39">
        <v>20</v>
      </c>
      <c r="G130" s="39">
        <v>116</v>
      </c>
      <c r="H130" s="40">
        <v>99.11572903839368</v>
      </c>
      <c r="I130" s="39">
        <v>8</v>
      </c>
      <c r="J130" s="39">
        <v>32</v>
      </c>
      <c r="K130" s="43">
        <v>5.3527448071216615</v>
      </c>
      <c r="L130" s="39">
        <v>6</v>
      </c>
      <c r="M130" s="39">
        <v>31.9</v>
      </c>
      <c r="N130" s="39">
        <v>0</v>
      </c>
      <c r="O130" s="39">
        <v>5</v>
      </c>
      <c r="P130" s="40">
        <v>11</v>
      </c>
      <c r="Q130" s="39">
        <v>1</v>
      </c>
      <c r="R130" s="39">
        <v>4</v>
      </c>
      <c r="S130" s="39">
        <v>9</v>
      </c>
      <c r="T130" s="44">
        <v>4.666666666666667</v>
      </c>
      <c r="U130" s="39">
        <v>53</v>
      </c>
      <c r="V130" s="39">
        <v>482</v>
      </c>
      <c r="W130" s="40">
        <v>48.73377977819297</v>
      </c>
      <c r="X130" s="39">
        <v>3</v>
      </c>
      <c r="Y130" s="39">
        <v>9</v>
      </c>
      <c r="Z130" s="39">
        <v>565</v>
      </c>
      <c r="AA130" s="39">
        <v>4</v>
      </c>
      <c r="AB130" s="39">
        <v>9</v>
      </c>
      <c r="AC130" s="40">
        <v>915</v>
      </c>
      <c r="AD130" s="39">
        <v>31</v>
      </c>
      <c r="AE130" s="39">
        <v>686</v>
      </c>
      <c r="AF130" s="40">
        <v>50</v>
      </c>
      <c r="AG130" s="45">
        <v>2.5</v>
      </c>
      <c r="AH130" s="45">
        <v>18</v>
      </c>
      <c r="AI130" s="44">
        <v>32.40037232391249</v>
      </c>
      <c r="AJ130" s="41">
        <v>5</v>
      </c>
      <c r="AK130" s="41">
        <v>35</v>
      </c>
      <c r="AL130" s="41">
        <v>16.003592532852107</v>
      </c>
    </row>
    <row r="131" spans="1:38" ht="15">
      <c r="A131" s="12" t="str">
        <f>'Economy Names'!H127</f>
        <v>Papua New Guinea</v>
      </c>
      <c r="B131" s="41">
        <v>6</v>
      </c>
      <c r="C131" s="41">
        <v>51</v>
      </c>
      <c r="D131" s="41">
        <v>17.677024493914352</v>
      </c>
      <c r="E131" s="42">
        <v>0</v>
      </c>
      <c r="F131" s="39">
        <v>24</v>
      </c>
      <c r="G131" s="39">
        <v>217</v>
      </c>
      <c r="H131" s="40">
        <v>77.53080918383489</v>
      </c>
      <c r="I131" s="39">
        <v>4</v>
      </c>
      <c r="J131" s="39">
        <v>72</v>
      </c>
      <c r="K131" s="43">
        <v>5.124049294694135</v>
      </c>
      <c r="L131" s="39">
        <v>3</v>
      </c>
      <c r="M131" s="39">
        <v>0.6</v>
      </c>
      <c r="N131" s="39">
        <v>0</v>
      </c>
      <c r="O131" s="39">
        <v>5</v>
      </c>
      <c r="P131" s="40">
        <v>8</v>
      </c>
      <c r="Q131" s="39">
        <v>5</v>
      </c>
      <c r="R131" s="39">
        <v>5</v>
      </c>
      <c r="S131" s="39">
        <v>8</v>
      </c>
      <c r="T131" s="44">
        <v>6</v>
      </c>
      <c r="U131" s="39">
        <v>33</v>
      </c>
      <c r="V131" s="39">
        <v>194</v>
      </c>
      <c r="W131" s="40">
        <v>42.25883383914141</v>
      </c>
      <c r="X131" s="39">
        <v>7</v>
      </c>
      <c r="Y131" s="39">
        <v>26</v>
      </c>
      <c r="Z131" s="39">
        <v>664</v>
      </c>
      <c r="AA131" s="39">
        <v>9</v>
      </c>
      <c r="AB131" s="39">
        <v>29</v>
      </c>
      <c r="AC131" s="40">
        <v>722</v>
      </c>
      <c r="AD131" s="39">
        <v>42</v>
      </c>
      <c r="AE131" s="39">
        <v>591</v>
      </c>
      <c r="AF131" s="40">
        <v>110.3</v>
      </c>
      <c r="AG131" s="45">
        <v>3</v>
      </c>
      <c r="AH131" s="45">
        <v>23</v>
      </c>
      <c r="AI131" s="44">
        <v>23.943987320902234</v>
      </c>
      <c r="AJ131" s="41">
        <v>4</v>
      </c>
      <c r="AK131" s="41">
        <v>66</v>
      </c>
      <c r="AL131" s="41">
        <v>74.19620400815555</v>
      </c>
    </row>
    <row r="132" spans="1:38" ht="15">
      <c r="A132" s="12" t="str">
        <f>'Economy Names'!H128</f>
        <v>Paraguay</v>
      </c>
      <c r="B132" s="41">
        <v>7</v>
      </c>
      <c r="C132" s="41">
        <v>35</v>
      </c>
      <c r="D132" s="41">
        <v>55.06271929824561</v>
      </c>
      <c r="E132" s="42">
        <v>0</v>
      </c>
      <c r="F132" s="39">
        <v>13</v>
      </c>
      <c r="G132" s="39">
        <v>179</v>
      </c>
      <c r="H132" s="40">
        <v>298.93723319880354</v>
      </c>
      <c r="I132" s="39">
        <v>6</v>
      </c>
      <c r="J132" s="39">
        <v>46</v>
      </c>
      <c r="K132" s="43">
        <v>1.9132754896708706</v>
      </c>
      <c r="L132" s="39">
        <v>6</v>
      </c>
      <c r="M132" s="39">
        <v>50.5</v>
      </c>
      <c r="N132" s="39">
        <v>13.9</v>
      </c>
      <c r="O132" s="39">
        <v>3</v>
      </c>
      <c r="P132" s="40">
        <v>9</v>
      </c>
      <c r="Q132" s="39">
        <v>6</v>
      </c>
      <c r="R132" s="39">
        <v>5</v>
      </c>
      <c r="S132" s="39">
        <v>6</v>
      </c>
      <c r="T132" s="44">
        <v>5.666666666666667</v>
      </c>
      <c r="U132" s="39">
        <v>35</v>
      </c>
      <c r="V132" s="39">
        <v>311</v>
      </c>
      <c r="W132" s="40">
        <v>34.96160879856095</v>
      </c>
      <c r="X132" s="39">
        <v>8</v>
      </c>
      <c r="Y132" s="39">
        <v>33</v>
      </c>
      <c r="Z132" s="39">
        <v>1440</v>
      </c>
      <c r="AA132" s="39">
        <v>10</v>
      </c>
      <c r="AB132" s="39">
        <v>33</v>
      </c>
      <c r="AC132" s="40">
        <v>1750</v>
      </c>
      <c r="AD132" s="39">
        <v>38</v>
      </c>
      <c r="AE132" s="39">
        <v>591</v>
      </c>
      <c r="AF132" s="40">
        <v>30</v>
      </c>
      <c r="AG132" s="45">
        <v>3.9166666666666665</v>
      </c>
      <c r="AH132" s="45">
        <v>9</v>
      </c>
      <c r="AI132" s="44">
        <v>16.131194474377764</v>
      </c>
      <c r="AJ132" s="41">
        <v>4</v>
      </c>
      <c r="AK132" s="41">
        <v>53</v>
      </c>
      <c r="AL132" s="41">
        <v>287.4671988090495</v>
      </c>
    </row>
    <row r="133" spans="1:38" ht="15">
      <c r="A133" s="12" t="str">
        <f>'Economy Names'!H129</f>
        <v>Peru</v>
      </c>
      <c r="B133" s="41">
        <v>6</v>
      </c>
      <c r="C133" s="41">
        <v>27</v>
      </c>
      <c r="D133" s="41">
        <v>13.555528846153848</v>
      </c>
      <c r="E133" s="42">
        <v>0</v>
      </c>
      <c r="F133" s="39">
        <v>19</v>
      </c>
      <c r="G133" s="39">
        <v>188</v>
      </c>
      <c r="H133" s="40">
        <v>128.06609092839975</v>
      </c>
      <c r="I133" s="39">
        <v>4</v>
      </c>
      <c r="J133" s="39">
        <v>7</v>
      </c>
      <c r="K133" s="43">
        <v>3.314213921871096</v>
      </c>
      <c r="L133" s="39">
        <v>6</v>
      </c>
      <c r="M133" s="39">
        <v>33.3</v>
      </c>
      <c r="N133" s="39">
        <v>25.5</v>
      </c>
      <c r="O133" s="39">
        <v>7</v>
      </c>
      <c r="P133" s="40">
        <v>13</v>
      </c>
      <c r="Q133" s="39">
        <v>8</v>
      </c>
      <c r="R133" s="39">
        <v>5</v>
      </c>
      <c r="S133" s="39">
        <v>7</v>
      </c>
      <c r="T133" s="44">
        <v>6.666666666666667</v>
      </c>
      <c r="U133" s="39">
        <v>9</v>
      </c>
      <c r="V133" s="39">
        <v>380</v>
      </c>
      <c r="W133" s="40">
        <v>40.20216021805653</v>
      </c>
      <c r="X133" s="39">
        <v>6</v>
      </c>
      <c r="Y133" s="39">
        <v>12</v>
      </c>
      <c r="Z133" s="39">
        <v>860</v>
      </c>
      <c r="AA133" s="39">
        <v>8</v>
      </c>
      <c r="AB133" s="39">
        <v>17</v>
      </c>
      <c r="AC133" s="40">
        <v>880</v>
      </c>
      <c r="AD133" s="39">
        <v>41</v>
      </c>
      <c r="AE133" s="39">
        <v>428</v>
      </c>
      <c r="AF133" s="40">
        <v>35.7</v>
      </c>
      <c r="AG133" s="45">
        <v>3.0833333333333335</v>
      </c>
      <c r="AH133" s="45">
        <v>7.000000000000001</v>
      </c>
      <c r="AI133" s="44">
        <v>27.19124216048246</v>
      </c>
      <c r="AJ133" s="41">
        <v>5</v>
      </c>
      <c r="AK133" s="41">
        <v>100</v>
      </c>
      <c r="AL133" s="41">
        <v>500</v>
      </c>
    </row>
    <row r="134" spans="1:38" ht="15">
      <c r="A134" s="12" t="str">
        <f>'Economy Names'!H130</f>
        <v>Philippines</v>
      </c>
      <c r="B134" s="41">
        <v>16</v>
      </c>
      <c r="C134" s="41">
        <v>36</v>
      </c>
      <c r="D134" s="41">
        <v>22.075280208491524</v>
      </c>
      <c r="E134" s="42">
        <v>5.995248868750061</v>
      </c>
      <c r="F134" s="39">
        <v>33</v>
      </c>
      <c r="G134" s="39">
        <v>81</v>
      </c>
      <c r="H134" s="40">
        <v>804.4364979600145</v>
      </c>
      <c r="I134" s="39">
        <v>8</v>
      </c>
      <c r="J134" s="39">
        <v>39</v>
      </c>
      <c r="K134" s="43">
        <v>4.836161716956516</v>
      </c>
      <c r="L134" s="39">
        <v>3</v>
      </c>
      <c r="M134" s="39">
        <v>7.4</v>
      </c>
      <c r="N134" s="39">
        <v>0</v>
      </c>
      <c r="O134" s="39">
        <v>4</v>
      </c>
      <c r="P134" s="40">
        <v>7</v>
      </c>
      <c r="Q134" s="39">
        <v>2</v>
      </c>
      <c r="R134" s="39">
        <v>2</v>
      </c>
      <c r="S134" s="39">
        <v>8</v>
      </c>
      <c r="T134" s="44">
        <v>4</v>
      </c>
      <c r="U134" s="39">
        <v>47</v>
      </c>
      <c r="V134" s="39">
        <v>195</v>
      </c>
      <c r="W134" s="40">
        <v>45.756310099008495</v>
      </c>
      <c r="X134" s="39">
        <v>7</v>
      </c>
      <c r="Y134" s="39">
        <v>15</v>
      </c>
      <c r="Z134" s="39">
        <v>630</v>
      </c>
      <c r="AA134" s="39">
        <v>8</v>
      </c>
      <c r="AB134" s="39">
        <v>14</v>
      </c>
      <c r="AC134" s="40">
        <v>730</v>
      </c>
      <c r="AD134" s="39">
        <v>37</v>
      </c>
      <c r="AE134" s="39">
        <v>842</v>
      </c>
      <c r="AF134" s="40">
        <v>26</v>
      </c>
      <c r="AG134" s="45">
        <v>5.66666666666667</v>
      </c>
      <c r="AH134" s="45">
        <v>38</v>
      </c>
      <c r="AI134" s="44">
        <v>4.4669035806213095</v>
      </c>
      <c r="AJ134" s="41">
        <v>5</v>
      </c>
      <c r="AK134" s="41">
        <v>50</v>
      </c>
      <c r="AL134" s="41">
        <v>895.1375681983629</v>
      </c>
    </row>
    <row r="135" spans="1:38" ht="15">
      <c r="A135" s="12" t="str">
        <f>'Economy Names'!H131</f>
        <v>Poland</v>
      </c>
      <c r="B135" s="41">
        <v>6</v>
      </c>
      <c r="C135" s="41">
        <v>32</v>
      </c>
      <c r="D135" s="41">
        <v>17.54415958291125</v>
      </c>
      <c r="E135" s="42">
        <v>14.685674068581374</v>
      </c>
      <c r="F135" s="39">
        <v>32</v>
      </c>
      <c r="G135" s="39">
        <v>301</v>
      </c>
      <c r="H135" s="40">
        <v>121.81237955621778</v>
      </c>
      <c r="I135" s="39">
        <v>6</v>
      </c>
      <c r="J135" s="39">
        <v>152</v>
      </c>
      <c r="K135" s="43">
        <v>0.387506686507647</v>
      </c>
      <c r="L135" s="39">
        <v>5</v>
      </c>
      <c r="M135" s="39">
        <v>91.7</v>
      </c>
      <c r="N135" s="39">
        <v>0</v>
      </c>
      <c r="O135" s="39">
        <v>9</v>
      </c>
      <c r="P135" s="40">
        <v>14</v>
      </c>
      <c r="Q135" s="39">
        <v>7</v>
      </c>
      <c r="R135" s="39">
        <v>2</v>
      </c>
      <c r="S135" s="39">
        <v>9</v>
      </c>
      <c r="T135" s="44">
        <v>6</v>
      </c>
      <c r="U135" s="39">
        <v>29</v>
      </c>
      <c r="V135" s="39">
        <v>325</v>
      </c>
      <c r="W135" s="40">
        <v>44.14601554556101</v>
      </c>
      <c r="X135" s="39">
        <v>5</v>
      </c>
      <c r="Y135" s="39">
        <v>17</v>
      </c>
      <c r="Z135" s="39">
        <v>884</v>
      </c>
      <c r="AA135" s="39">
        <v>5</v>
      </c>
      <c r="AB135" s="39">
        <v>18</v>
      </c>
      <c r="AC135" s="40">
        <v>884</v>
      </c>
      <c r="AD135" s="39">
        <v>37</v>
      </c>
      <c r="AE135" s="39">
        <v>830</v>
      </c>
      <c r="AF135" s="40">
        <v>12</v>
      </c>
      <c r="AG135" s="45">
        <v>3</v>
      </c>
      <c r="AH135" s="45">
        <v>15</v>
      </c>
      <c r="AI135" s="44">
        <v>35.82789232611213</v>
      </c>
      <c r="AJ135" s="41">
        <v>4</v>
      </c>
      <c r="AK135" s="41">
        <v>143</v>
      </c>
      <c r="AL135" s="41">
        <v>212.07177814029365</v>
      </c>
    </row>
    <row r="136" spans="1:38" ht="15">
      <c r="A136" s="12" t="str">
        <f>'Economy Names'!H132</f>
        <v>Portugal</v>
      </c>
      <c r="B136" s="41">
        <v>6</v>
      </c>
      <c r="C136" s="41">
        <v>6</v>
      </c>
      <c r="D136" s="41">
        <v>6.4535941865694175</v>
      </c>
      <c r="E136" s="42">
        <v>34.077697035686356</v>
      </c>
      <c r="F136" s="39">
        <v>19</v>
      </c>
      <c r="G136" s="39">
        <v>270</v>
      </c>
      <c r="H136" s="40">
        <v>53.85462035495287</v>
      </c>
      <c r="I136" s="39">
        <v>1</v>
      </c>
      <c r="J136" s="39">
        <v>1</v>
      </c>
      <c r="K136" s="43">
        <v>7.351116545553528</v>
      </c>
      <c r="L136" s="39">
        <v>4</v>
      </c>
      <c r="M136" s="39">
        <v>16.3</v>
      </c>
      <c r="N136" s="39">
        <v>67.1</v>
      </c>
      <c r="O136" s="39">
        <v>3</v>
      </c>
      <c r="P136" s="40">
        <v>7</v>
      </c>
      <c r="Q136" s="39">
        <v>6</v>
      </c>
      <c r="R136" s="39">
        <v>5</v>
      </c>
      <c r="S136" s="39">
        <v>7</v>
      </c>
      <c r="T136" s="44">
        <v>6</v>
      </c>
      <c r="U136" s="39">
        <v>8</v>
      </c>
      <c r="V136" s="39">
        <v>298</v>
      </c>
      <c r="W136" s="40">
        <v>43.332692641873514</v>
      </c>
      <c r="X136" s="39">
        <v>4</v>
      </c>
      <c r="Y136" s="39">
        <v>16</v>
      </c>
      <c r="Z136" s="39">
        <v>685</v>
      </c>
      <c r="AA136" s="39">
        <v>5</v>
      </c>
      <c r="AB136" s="39">
        <v>15</v>
      </c>
      <c r="AC136" s="40">
        <v>899</v>
      </c>
      <c r="AD136" s="39">
        <v>31</v>
      </c>
      <c r="AE136" s="39">
        <v>547</v>
      </c>
      <c r="AF136" s="40">
        <v>13</v>
      </c>
      <c r="AG136" s="45">
        <v>2</v>
      </c>
      <c r="AH136" s="45">
        <v>9</v>
      </c>
      <c r="AI136" s="44">
        <v>72.62312513427993</v>
      </c>
      <c r="AJ136" s="41">
        <v>5</v>
      </c>
      <c r="AK136" s="41">
        <v>64</v>
      </c>
      <c r="AL136" s="41">
        <v>57.316505441414165</v>
      </c>
    </row>
    <row r="137" spans="1:38" ht="15">
      <c r="A137" s="12" t="str">
        <f>'Economy Names'!H133</f>
        <v>Puerto Rico (U.S.) </v>
      </c>
      <c r="B137" s="41">
        <v>7</v>
      </c>
      <c r="C137" s="41">
        <v>7</v>
      </c>
      <c r="D137" s="41">
        <v>0.6953622195417702</v>
      </c>
      <c r="E137" s="42">
        <v>0</v>
      </c>
      <c r="F137" s="39">
        <v>22</v>
      </c>
      <c r="G137" s="39">
        <v>210</v>
      </c>
      <c r="H137" s="40">
        <v>500.41089828687024</v>
      </c>
      <c r="I137" s="39">
        <v>8</v>
      </c>
      <c r="J137" s="39">
        <v>194</v>
      </c>
      <c r="K137" s="43">
        <v>0.9239295551706611</v>
      </c>
      <c r="L137" s="39">
        <v>5</v>
      </c>
      <c r="M137" s="39">
        <v>71.5</v>
      </c>
      <c r="N137" s="39">
        <v>0</v>
      </c>
      <c r="O137" s="39">
        <v>8</v>
      </c>
      <c r="P137" s="40">
        <v>13</v>
      </c>
      <c r="Q137" s="39">
        <v>7</v>
      </c>
      <c r="R137" s="39">
        <v>6</v>
      </c>
      <c r="S137" s="39">
        <v>8</v>
      </c>
      <c r="T137" s="44">
        <v>7</v>
      </c>
      <c r="U137" s="39">
        <v>16</v>
      </c>
      <c r="V137" s="39">
        <v>218</v>
      </c>
      <c r="W137" s="40">
        <v>63.55060474376393</v>
      </c>
      <c r="X137" s="39">
        <v>6</v>
      </c>
      <c r="Y137" s="39">
        <v>15</v>
      </c>
      <c r="Z137" s="39">
        <v>1250</v>
      </c>
      <c r="AA137" s="39">
        <v>10</v>
      </c>
      <c r="AB137" s="39">
        <v>16</v>
      </c>
      <c r="AC137" s="40">
        <v>1250</v>
      </c>
      <c r="AD137" s="39">
        <v>39</v>
      </c>
      <c r="AE137" s="39">
        <v>620</v>
      </c>
      <c r="AF137" s="40">
        <v>25.6</v>
      </c>
      <c r="AG137" s="45">
        <v>3.7891666666666666</v>
      </c>
      <c r="AH137" s="45">
        <v>8</v>
      </c>
      <c r="AI137" s="44">
        <v>64.71623412609799</v>
      </c>
      <c r="AJ137" s="41">
        <v>5</v>
      </c>
      <c r="AK137" s="41">
        <v>32</v>
      </c>
      <c r="AL137" s="41">
        <v>428.59852076616727</v>
      </c>
    </row>
    <row r="138" spans="1:38" ht="15">
      <c r="A138" s="12" t="str">
        <f>'Economy Names'!H134</f>
        <v>Qatar</v>
      </c>
      <c r="B138" s="41">
        <v>9</v>
      </c>
      <c r="C138" s="41">
        <v>13</v>
      </c>
      <c r="D138" s="41">
        <v>9.719457281856851</v>
      </c>
      <c r="E138" s="42">
        <v>79.77884988801488</v>
      </c>
      <c r="F138" s="39">
        <v>19</v>
      </c>
      <c r="G138" s="39">
        <v>76</v>
      </c>
      <c r="H138" s="40">
        <v>0.8020167779242137</v>
      </c>
      <c r="I138" s="39">
        <v>7</v>
      </c>
      <c r="J138" s="39">
        <v>13</v>
      </c>
      <c r="K138" s="43">
        <v>0.250119668274832</v>
      </c>
      <c r="L138" s="39">
        <v>2</v>
      </c>
      <c r="M138" s="39">
        <v>0</v>
      </c>
      <c r="N138" s="39">
        <v>0.1</v>
      </c>
      <c r="O138" s="39">
        <v>4</v>
      </c>
      <c r="P138" s="40">
        <v>6</v>
      </c>
      <c r="Q138" s="39">
        <v>5</v>
      </c>
      <c r="R138" s="39">
        <v>6</v>
      </c>
      <c r="S138" s="39">
        <v>4</v>
      </c>
      <c r="T138" s="44">
        <v>5</v>
      </c>
      <c r="U138" s="39">
        <v>3</v>
      </c>
      <c r="V138" s="39">
        <v>36</v>
      </c>
      <c r="W138" s="40">
        <v>11.279926249602095</v>
      </c>
      <c r="X138" s="39">
        <v>5</v>
      </c>
      <c r="Y138" s="39">
        <v>21</v>
      </c>
      <c r="Z138" s="39">
        <v>735</v>
      </c>
      <c r="AA138" s="39">
        <v>7</v>
      </c>
      <c r="AB138" s="39">
        <v>20</v>
      </c>
      <c r="AC138" s="40">
        <v>657</v>
      </c>
      <c r="AD138" s="39">
        <v>43</v>
      </c>
      <c r="AE138" s="39">
        <v>570</v>
      </c>
      <c r="AF138" s="40">
        <v>21.6</v>
      </c>
      <c r="AG138" s="45">
        <v>2.75</v>
      </c>
      <c r="AH138" s="45">
        <v>22</v>
      </c>
      <c r="AI138" s="44">
        <v>53.01416401854242</v>
      </c>
      <c r="AJ138" s="41">
        <v>3</v>
      </c>
      <c r="AK138" s="41">
        <v>90</v>
      </c>
      <c r="AL138" s="41">
        <v>5.145735817776959</v>
      </c>
    </row>
    <row r="139" spans="1:38" ht="15">
      <c r="A139" s="12" t="str">
        <f>'Economy Names'!H135</f>
        <v>Romania</v>
      </c>
      <c r="B139" s="41">
        <v>5</v>
      </c>
      <c r="C139" s="41">
        <v>9</v>
      </c>
      <c r="D139" s="41">
        <v>2.6335498432409623</v>
      </c>
      <c r="E139" s="42">
        <v>0.8585329562317726</v>
      </c>
      <c r="F139" s="39">
        <v>17</v>
      </c>
      <c r="G139" s="39">
        <v>228</v>
      </c>
      <c r="H139" s="40">
        <v>73.86207997019247</v>
      </c>
      <c r="I139" s="39">
        <v>8</v>
      </c>
      <c r="J139" s="39">
        <v>26</v>
      </c>
      <c r="K139" s="43">
        <v>1.2730001728208822</v>
      </c>
      <c r="L139" s="39">
        <v>5</v>
      </c>
      <c r="M139" s="39">
        <v>33.3</v>
      </c>
      <c r="N139" s="39">
        <v>13</v>
      </c>
      <c r="O139" s="39">
        <v>9</v>
      </c>
      <c r="P139" s="40">
        <v>14</v>
      </c>
      <c r="Q139" s="39">
        <v>9</v>
      </c>
      <c r="R139" s="39">
        <v>5</v>
      </c>
      <c r="S139" s="39">
        <v>4</v>
      </c>
      <c r="T139" s="44">
        <v>6</v>
      </c>
      <c r="U139" s="39">
        <v>113</v>
      </c>
      <c r="V139" s="39">
        <v>222</v>
      </c>
      <c r="W139" s="40">
        <v>44.85535763995343</v>
      </c>
      <c r="X139" s="39">
        <v>5</v>
      </c>
      <c r="Y139" s="39">
        <v>12</v>
      </c>
      <c r="Z139" s="39">
        <v>1275</v>
      </c>
      <c r="AA139" s="39">
        <v>6</v>
      </c>
      <c r="AB139" s="39">
        <v>13</v>
      </c>
      <c r="AC139" s="40">
        <v>1175</v>
      </c>
      <c r="AD139" s="39">
        <v>31</v>
      </c>
      <c r="AE139" s="39">
        <v>512</v>
      </c>
      <c r="AF139" s="40">
        <v>28.9</v>
      </c>
      <c r="AG139" s="45">
        <v>3.3333333333333335</v>
      </c>
      <c r="AH139" s="45">
        <v>10.5</v>
      </c>
      <c r="AI139" s="44">
        <v>25.686309017588155</v>
      </c>
      <c r="AJ139" s="41">
        <v>7</v>
      </c>
      <c r="AK139" s="41">
        <v>228</v>
      </c>
      <c r="AL139" s="41">
        <v>544.748978938264</v>
      </c>
    </row>
    <row r="140" spans="1:38" ht="15">
      <c r="A140" s="12" t="str">
        <f>'Economy Names'!H136</f>
        <v>Russian Federation</v>
      </c>
      <c r="B140" s="41">
        <v>9</v>
      </c>
      <c r="C140" s="41">
        <v>30</v>
      </c>
      <c r="D140" s="41">
        <v>2.6400084249522817</v>
      </c>
      <c r="E140" s="42">
        <v>1.87083682839905</v>
      </c>
      <c r="F140" s="39">
        <v>53</v>
      </c>
      <c r="G140" s="39">
        <v>485</v>
      </c>
      <c r="H140" s="40">
        <v>210.89344898757398</v>
      </c>
      <c r="I140" s="39">
        <v>6</v>
      </c>
      <c r="J140" s="39">
        <v>43</v>
      </c>
      <c r="K140" s="43">
        <v>0.1356801211419739</v>
      </c>
      <c r="L140" s="39">
        <v>5</v>
      </c>
      <c r="M140" s="39">
        <v>14.4</v>
      </c>
      <c r="N140" s="39">
        <v>0</v>
      </c>
      <c r="O140" s="39">
        <v>3</v>
      </c>
      <c r="P140" s="40">
        <v>8</v>
      </c>
      <c r="Q140" s="39">
        <v>6</v>
      </c>
      <c r="R140" s="39">
        <v>2</v>
      </c>
      <c r="S140" s="39">
        <v>6</v>
      </c>
      <c r="T140" s="44">
        <v>4.666666666666667</v>
      </c>
      <c r="U140" s="39">
        <v>10</v>
      </c>
      <c r="V140" s="39">
        <v>320</v>
      </c>
      <c r="W140" s="40">
        <v>46.53156706246033</v>
      </c>
      <c r="X140" s="39">
        <v>9</v>
      </c>
      <c r="Y140" s="39">
        <v>36</v>
      </c>
      <c r="Z140" s="39">
        <v>1900</v>
      </c>
      <c r="AA140" s="39">
        <v>11</v>
      </c>
      <c r="AB140" s="39">
        <v>36</v>
      </c>
      <c r="AC140" s="40">
        <v>1850</v>
      </c>
      <c r="AD140" s="39">
        <v>37</v>
      </c>
      <c r="AE140" s="39">
        <v>281</v>
      </c>
      <c r="AF140" s="40">
        <v>13.4</v>
      </c>
      <c r="AG140" s="45">
        <v>2</v>
      </c>
      <c r="AH140" s="45">
        <v>9</v>
      </c>
      <c r="AI140" s="44">
        <v>39.332498502338</v>
      </c>
      <c r="AJ140" s="41">
        <v>10</v>
      </c>
      <c r="AK140" s="41">
        <v>281</v>
      </c>
      <c r="AL140" s="41">
        <v>4125.388576314488</v>
      </c>
    </row>
    <row r="141" spans="1:38" ht="15">
      <c r="A141" s="12" t="str">
        <f>'Economy Names'!H137</f>
        <v>Rwanda</v>
      </c>
      <c r="B141" s="41">
        <v>2</v>
      </c>
      <c r="C141" s="41">
        <v>3</v>
      </c>
      <c r="D141" s="41">
        <v>8.847762458598746</v>
      </c>
      <c r="E141" s="42">
        <v>0</v>
      </c>
      <c r="F141" s="39">
        <v>14</v>
      </c>
      <c r="G141" s="39">
        <v>195</v>
      </c>
      <c r="H141" s="40">
        <v>353.64860457517534</v>
      </c>
      <c r="I141" s="39">
        <v>4</v>
      </c>
      <c r="J141" s="39">
        <v>55</v>
      </c>
      <c r="K141" s="43">
        <v>0.39991886312866337</v>
      </c>
      <c r="L141" s="39">
        <v>4</v>
      </c>
      <c r="M141" s="39">
        <v>0</v>
      </c>
      <c r="N141" s="39">
        <v>0.7</v>
      </c>
      <c r="O141" s="39">
        <v>8</v>
      </c>
      <c r="P141" s="40">
        <v>12</v>
      </c>
      <c r="Q141" s="39">
        <v>7</v>
      </c>
      <c r="R141" s="39">
        <v>9</v>
      </c>
      <c r="S141" s="39">
        <v>3</v>
      </c>
      <c r="T141" s="44">
        <v>6.333333333333333</v>
      </c>
      <c r="U141" s="39">
        <v>26</v>
      </c>
      <c r="V141" s="39">
        <v>148</v>
      </c>
      <c r="W141" s="40">
        <v>31.343839577562616</v>
      </c>
      <c r="X141" s="39">
        <v>8</v>
      </c>
      <c r="Y141" s="39">
        <v>35</v>
      </c>
      <c r="Z141" s="39">
        <v>3275</v>
      </c>
      <c r="AA141" s="39">
        <v>8</v>
      </c>
      <c r="AB141" s="39">
        <v>34</v>
      </c>
      <c r="AC141" s="40">
        <v>4990</v>
      </c>
      <c r="AD141" s="39">
        <v>24</v>
      </c>
      <c r="AE141" s="39">
        <v>230</v>
      </c>
      <c r="AF141" s="40">
        <v>78.7</v>
      </c>
      <c r="AG141" s="45">
        <v>3</v>
      </c>
      <c r="AH141" s="45">
        <v>50</v>
      </c>
      <c r="AI141" s="44">
        <v>3.2224182201564076</v>
      </c>
      <c r="AJ141" s="41">
        <v>4</v>
      </c>
      <c r="AK141" s="41">
        <v>30</v>
      </c>
      <c r="AL141" s="41">
        <v>5513.594757254882</v>
      </c>
    </row>
    <row r="142" spans="1:38" ht="15">
      <c r="A142" s="12" t="str">
        <f>'Economy Names'!H138</f>
        <v>Samoa</v>
      </c>
      <c r="B142" s="41">
        <v>4</v>
      </c>
      <c r="C142" s="41">
        <v>9</v>
      </c>
      <c r="D142" s="41">
        <v>9.803823735974392</v>
      </c>
      <c r="E142" s="42">
        <v>0</v>
      </c>
      <c r="F142" s="39">
        <v>24</v>
      </c>
      <c r="G142" s="39">
        <v>87</v>
      </c>
      <c r="H142" s="40">
        <v>78.69202518742111</v>
      </c>
      <c r="I142" s="39">
        <v>5</v>
      </c>
      <c r="J142" s="39">
        <v>27</v>
      </c>
      <c r="K142" s="43">
        <v>1.6287518956004914</v>
      </c>
      <c r="L142" s="39">
        <v>0</v>
      </c>
      <c r="M142" s="39">
        <v>0</v>
      </c>
      <c r="N142" s="39">
        <v>0</v>
      </c>
      <c r="O142" s="39">
        <v>7</v>
      </c>
      <c r="P142" s="40">
        <v>7</v>
      </c>
      <c r="Q142" s="39">
        <v>5</v>
      </c>
      <c r="R142" s="39">
        <v>6</v>
      </c>
      <c r="S142" s="39">
        <v>8</v>
      </c>
      <c r="T142" s="44">
        <v>6.333333333333333</v>
      </c>
      <c r="U142" s="39">
        <v>37</v>
      </c>
      <c r="V142" s="39">
        <v>224</v>
      </c>
      <c r="W142" s="40">
        <v>18.89393055155701</v>
      </c>
      <c r="X142" s="39">
        <v>7</v>
      </c>
      <c r="Y142" s="39">
        <v>27</v>
      </c>
      <c r="Z142" s="39">
        <v>820</v>
      </c>
      <c r="AA142" s="39">
        <v>7</v>
      </c>
      <c r="AB142" s="39">
        <v>31</v>
      </c>
      <c r="AC142" s="40">
        <v>848</v>
      </c>
      <c r="AD142" s="39">
        <v>44</v>
      </c>
      <c r="AE142" s="39">
        <v>455</v>
      </c>
      <c r="AF142" s="40">
        <v>19.7</v>
      </c>
      <c r="AG142" s="45">
        <v>2.54166666666667</v>
      </c>
      <c r="AH142" s="45">
        <v>38</v>
      </c>
      <c r="AI142" s="44">
        <v>14.598968408838385</v>
      </c>
      <c r="AJ142" s="41">
        <v>4</v>
      </c>
      <c r="AK142" s="41">
        <v>34</v>
      </c>
      <c r="AL142" s="41">
        <v>881.8503019386011</v>
      </c>
    </row>
    <row r="143" spans="1:38" ht="15">
      <c r="A143" s="12" t="str">
        <f>'Economy Names'!H139</f>
        <v>São Tomé and Príncipe </v>
      </c>
      <c r="B143" s="41">
        <v>10</v>
      </c>
      <c r="C143" s="41">
        <v>144</v>
      </c>
      <c r="D143" s="41">
        <v>77.28070175438596</v>
      </c>
      <c r="E143" s="42">
        <v>385.65994586476677</v>
      </c>
      <c r="F143" s="39">
        <v>13</v>
      </c>
      <c r="G143" s="39">
        <v>255</v>
      </c>
      <c r="H143" s="40">
        <v>565.0877192982456</v>
      </c>
      <c r="I143" s="39">
        <v>7</v>
      </c>
      <c r="J143" s="39">
        <v>62</v>
      </c>
      <c r="K143" s="43">
        <v>10.856893353558306</v>
      </c>
      <c r="L143" s="39">
        <v>0</v>
      </c>
      <c r="M143" s="39">
        <v>0</v>
      </c>
      <c r="N143" s="39">
        <v>0</v>
      </c>
      <c r="O143" s="39">
        <v>2</v>
      </c>
      <c r="P143" s="40">
        <v>2</v>
      </c>
      <c r="Q143" s="39">
        <v>3</v>
      </c>
      <c r="R143" s="39">
        <v>1</v>
      </c>
      <c r="S143" s="39">
        <v>6</v>
      </c>
      <c r="T143" s="44">
        <v>3.3333333333333335</v>
      </c>
      <c r="U143" s="39">
        <v>42</v>
      </c>
      <c r="V143" s="39">
        <v>424</v>
      </c>
      <c r="W143" s="40">
        <v>33.25445630945146</v>
      </c>
      <c r="X143" s="39">
        <v>8</v>
      </c>
      <c r="Y143" s="39">
        <v>27</v>
      </c>
      <c r="Z143" s="39">
        <v>690</v>
      </c>
      <c r="AA143" s="39">
        <v>8</v>
      </c>
      <c r="AB143" s="39">
        <v>29</v>
      </c>
      <c r="AC143" s="40">
        <v>577</v>
      </c>
      <c r="AD143" s="39">
        <v>43</v>
      </c>
      <c r="AE143" s="39">
        <v>1185</v>
      </c>
      <c r="AF143" s="40">
        <v>50.5</v>
      </c>
      <c r="AG143" s="45">
        <v>6.2</v>
      </c>
      <c r="AH143" s="45">
        <v>22</v>
      </c>
      <c r="AI143" s="44">
        <v>4.036661461147754</v>
      </c>
      <c r="AJ143" s="41">
        <v>4</v>
      </c>
      <c r="AK143" s="41">
        <v>89</v>
      </c>
      <c r="AL143" s="41">
        <v>1437.1566933800902</v>
      </c>
    </row>
    <row r="144" spans="1:38" ht="15">
      <c r="A144" s="12" t="str">
        <f>'Economy Names'!H140</f>
        <v>Saudi Arabia</v>
      </c>
      <c r="B144" s="41">
        <v>5</v>
      </c>
      <c r="C144" s="41">
        <v>5</v>
      </c>
      <c r="D144" s="41">
        <v>6.995219710761932</v>
      </c>
      <c r="E144" s="42">
        <v>0</v>
      </c>
      <c r="F144" s="39">
        <v>12</v>
      </c>
      <c r="G144" s="39">
        <v>89</v>
      </c>
      <c r="H144" s="40">
        <v>43.7946406906546</v>
      </c>
      <c r="I144" s="39">
        <v>2</v>
      </c>
      <c r="J144" s="39">
        <v>2</v>
      </c>
      <c r="K144" s="43">
        <v>0</v>
      </c>
      <c r="L144" s="39">
        <v>6</v>
      </c>
      <c r="M144" s="39">
        <v>18</v>
      </c>
      <c r="N144" s="39">
        <v>0</v>
      </c>
      <c r="O144" s="39">
        <v>5</v>
      </c>
      <c r="P144" s="40">
        <v>11</v>
      </c>
      <c r="Q144" s="39">
        <v>9</v>
      </c>
      <c r="R144" s="39">
        <v>8</v>
      </c>
      <c r="S144" s="39">
        <v>4</v>
      </c>
      <c r="T144" s="44">
        <v>7</v>
      </c>
      <c r="U144" s="39">
        <v>14</v>
      </c>
      <c r="V144" s="39">
        <v>79</v>
      </c>
      <c r="W144" s="40">
        <v>14.460567052322288</v>
      </c>
      <c r="X144" s="39">
        <v>5</v>
      </c>
      <c r="Y144" s="39">
        <v>13</v>
      </c>
      <c r="Z144" s="39">
        <v>615</v>
      </c>
      <c r="AA144" s="39">
        <v>5</v>
      </c>
      <c r="AB144" s="39">
        <v>17</v>
      </c>
      <c r="AC144" s="40">
        <v>686</v>
      </c>
      <c r="AD144" s="39">
        <v>43</v>
      </c>
      <c r="AE144" s="39">
        <v>635</v>
      </c>
      <c r="AF144" s="40">
        <v>27.5</v>
      </c>
      <c r="AG144" s="45">
        <v>1.5</v>
      </c>
      <c r="AH144" s="45">
        <v>22</v>
      </c>
      <c r="AI144" s="44">
        <v>36.797576443662535</v>
      </c>
      <c r="AJ144" s="41">
        <v>4</v>
      </c>
      <c r="AK144" s="41">
        <v>71</v>
      </c>
      <c r="AL144" s="41">
        <v>21.33813599680334</v>
      </c>
    </row>
    <row r="145" spans="1:38" ht="15">
      <c r="A145" s="12" t="str">
        <f>'Economy Names'!H141</f>
        <v>Senegal</v>
      </c>
      <c r="B145" s="41">
        <v>4</v>
      </c>
      <c r="C145" s="41">
        <v>8</v>
      </c>
      <c r="D145" s="41">
        <v>63.10389437615417</v>
      </c>
      <c r="E145" s="42">
        <v>205.05587306217646</v>
      </c>
      <c r="F145" s="39">
        <v>16</v>
      </c>
      <c r="G145" s="39">
        <v>210</v>
      </c>
      <c r="H145" s="40">
        <v>459.03807743698815</v>
      </c>
      <c r="I145" s="39">
        <v>6</v>
      </c>
      <c r="J145" s="39">
        <v>122</v>
      </c>
      <c r="K145" s="43">
        <v>20.598836930815967</v>
      </c>
      <c r="L145" s="39">
        <v>1</v>
      </c>
      <c r="M145" s="39">
        <v>0</v>
      </c>
      <c r="N145" s="39">
        <v>3.7</v>
      </c>
      <c r="O145" s="39">
        <v>3</v>
      </c>
      <c r="P145" s="40">
        <v>4</v>
      </c>
      <c r="Q145" s="39">
        <v>6</v>
      </c>
      <c r="R145" s="39">
        <v>1</v>
      </c>
      <c r="S145" s="39">
        <v>2</v>
      </c>
      <c r="T145" s="44">
        <v>3</v>
      </c>
      <c r="U145" s="39">
        <v>59</v>
      </c>
      <c r="V145" s="39">
        <v>666</v>
      </c>
      <c r="W145" s="40">
        <v>45.99447297146374</v>
      </c>
      <c r="X145" s="39">
        <v>6</v>
      </c>
      <c r="Y145" s="39">
        <v>11</v>
      </c>
      <c r="Z145" s="39">
        <v>1098</v>
      </c>
      <c r="AA145" s="39">
        <v>5</v>
      </c>
      <c r="AB145" s="39">
        <v>14</v>
      </c>
      <c r="AC145" s="40">
        <v>1940</v>
      </c>
      <c r="AD145" s="39">
        <v>44</v>
      </c>
      <c r="AE145" s="39">
        <v>780</v>
      </c>
      <c r="AF145" s="40">
        <v>26.5</v>
      </c>
      <c r="AG145" s="45">
        <v>3</v>
      </c>
      <c r="AH145" s="45">
        <v>7.000000000000001</v>
      </c>
      <c r="AI145" s="44">
        <v>31.976047275919726</v>
      </c>
      <c r="AJ145" s="41">
        <v>6</v>
      </c>
      <c r="AK145" s="41">
        <v>125</v>
      </c>
      <c r="AL145" s="41">
        <v>5997.884287068661</v>
      </c>
    </row>
    <row r="146" spans="1:38" ht="15">
      <c r="A146" s="12" t="str">
        <f>'Economy Names'!H142</f>
        <v>Serbia</v>
      </c>
      <c r="B146" s="41">
        <v>7</v>
      </c>
      <c r="C146" s="41">
        <v>13</v>
      </c>
      <c r="D146" s="41">
        <v>7.948134810819042</v>
      </c>
      <c r="E146" s="42">
        <v>5.956485608741839</v>
      </c>
      <c r="F146" s="39">
        <v>20</v>
      </c>
      <c r="G146" s="39">
        <v>279</v>
      </c>
      <c r="H146" s="40">
        <v>1821.3874516796886</v>
      </c>
      <c r="I146" s="39">
        <v>6</v>
      </c>
      <c r="J146" s="39">
        <v>91</v>
      </c>
      <c r="K146" s="43">
        <v>2.7495752306174346</v>
      </c>
      <c r="L146" s="39">
        <v>5</v>
      </c>
      <c r="M146" s="39">
        <v>100</v>
      </c>
      <c r="N146" s="39">
        <v>0</v>
      </c>
      <c r="O146" s="39">
        <v>8</v>
      </c>
      <c r="P146" s="40">
        <v>13</v>
      </c>
      <c r="Q146" s="39">
        <v>7</v>
      </c>
      <c r="R146" s="39">
        <v>6</v>
      </c>
      <c r="S146" s="39">
        <v>3</v>
      </c>
      <c r="T146" s="44">
        <v>5.333333333333333</v>
      </c>
      <c r="U146" s="39">
        <v>66</v>
      </c>
      <c r="V146" s="39">
        <v>279</v>
      </c>
      <c r="W146" s="40">
        <v>33.98082057953409</v>
      </c>
      <c r="X146" s="39">
        <v>6</v>
      </c>
      <c r="Y146" s="39">
        <v>12</v>
      </c>
      <c r="Z146" s="39">
        <v>1398</v>
      </c>
      <c r="AA146" s="39">
        <v>6</v>
      </c>
      <c r="AB146" s="39">
        <v>14</v>
      </c>
      <c r="AC146" s="40">
        <v>1559</v>
      </c>
      <c r="AD146" s="39">
        <v>36</v>
      </c>
      <c r="AE146" s="39">
        <v>635</v>
      </c>
      <c r="AF146" s="40">
        <v>28.9</v>
      </c>
      <c r="AG146" s="45">
        <v>2.66666666666666</v>
      </c>
      <c r="AH146" s="45">
        <v>23</v>
      </c>
      <c r="AI146" s="44">
        <v>29.514384344572196</v>
      </c>
      <c r="AJ146" s="41">
        <v>4</v>
      </c>
      <c r="AK146" s="41">
        <v>131</v>
      </c>
      <c r="AL146" s="41">
        <v>574.6666066813718</v>
      </c>
    </row>
    <row r="147" spans="1:38" ht="15">
      <c r="A147" s="12" t="str">
        <f>'Economy Names'!H143</f>
        <v>Seychelles</v>
      </c>
      <c r="B147" s="41">
        <v>10</v>
      </c>
      <c r="C147" s="41">
        <v>39</v>
      </c>
      <c r="D147" s="41">
        <v>17.45483926626932</v>
      </c>
      <c r="E147" s="42">
        <v>0</v>
      </c>
      <c r="F147" s="39">
        <v>20</v>
      </c>
      <c r="G147" s="39">
        <v>144</v>
      </c>
      <c r="H147" s="40">
        <v>38.03805956547189</v>
      </c>
      <c r="I147" s="39">
        <v>4</v>
      </c>
      <c r="J147" s="39">
        <v>33</v>
      </c>
      <c r="K147" s="43">
        <v>7.000690328010574</v>
      </c>
      <c r="L147" s="39">
        <v>0</v>
      </c>
      <c r="M147" s="39">
        <v>0</v>
      </c>
      <c r="N147" s="39">
        <v>0</v>
      </c>
      <c r="O147" s="39">
        <v>4</v>
      </c>
      <c r="P147" s="40">
        <v>4</v>
      </c>
      <c r="Q147" s="39">
        <v>4</v>
      </c>
      <c r="R147" s="39">
        <v>8</v>
      </c>
      <c r="S147" s="39">
        <v>5</v>
      </c>
      <c r="T147" s="44">
        <v>5.666666666666667</v>
      </c>
      <c r="U147" s="39">
        <v>27</v>
      </c>
      <c r="V147" s="39">
        <v>76</v>
      </c>
      <c r="W147" s="40">
        <v>44.120648558467515</v>
      </c>
      <c r="X147" s="39">
        <v>5</v>
      </c>
      <c r="Y147" s="39">
        <v>17</v>
      </c>
      <c r="Z147" s="39">
        <v>876</v>
      </c>
      <c r="AA147" s="39">
        <v>5</v>
      </c>
      <c r="AB147" s="39">
        <v>18</v>
      </c>
      <c r="AC147" s="40">
        <v>876</v>
      </c>
      <c r="AD147" s="39">
        <v>37</v>
      </c>
      <c r="AE147" s="39">
        <v>720</v>
      </c>
      <c r="AF147" s="40">
        <v>15.4</v>
      </c>
      <c r="AG147" s="45" t="s">
        <v>36</v>
      </c>
      <c r="AH147" s="45" t="s">
        <v>36</v>
      </c>
      <c r="AI147" s="44">
        <v>0</v>
      </c>
      <c r="AJ147" s="41">
        <v>6</v>
      </c>
      <c r="AK147" s="41">
        <v>147</v>
      </c>
      <c r="AL147" s="41">
        <v>565.5909746935095</v>
      </c>
    </row>
    <row r="148" spans="1:38" ht="15">
      <c r="A148" s="12" t="str">
        <f>'Economy Names'!H144</f>
        <v>Sierra Leone</v>
      </c>
      <c r="B148" s="41">
        <v>6</v>
      </c>
      <c r="C148" s="41">
        <v>12</v>
      </c>
      <c r="D148" s="41">
        <v>110.72836903441842</v>
      </c>
      <c r="E148" s="42">
        <v>0</v>
      </c>
      <c r="F148" s="39">
        <v>24</v>
      </c>
      <c r="G148" s="39">
        <v>238</v>
      </c>
      <c r="H148" s="40">
        <v>343.34870496492215</v>
      </c>
      <c r="I148" s="39">
        <v>7</v>
      </c>
      <c r="J148" s="39">
        <v>86</v>
      </c>
      <c r="K148" s="43">
        <v>12.230698075569777</v>
      </c>
      <c r="L148" s="39">
        <v>0</v>
      </c>
      <c r="M148" s="39">
        <v>0</v>
      </c>
      <c r="N148" s="39">
        <v>0</v>
      </c>
      <c r="O148" s="39">
        <v>7</v>
      </c>
      <c r="P148" s="40">
        <v>7</v>
      </c>
      <c r="Q148" s="39">
        <v>6</v>
      </c>
      <c r="R148" s="39">
        <v>7</v>
      </c>
      <c r="S148" s="39">
        <v>6</v>
      </c>
      <c r="T148" s="44">
        <v>6.333333333333333</v>
      </c>
      <c r="U148" s="39">
        <v>29</v>
      </c>
      <c r="V148" s="39">
        <v>357</v>
      </c>
      <c r="W148" s="40">
        <v>235.55072125626535</v>
      </c>
      <c r="X148" s="39">
        <v>7</v>
      </c>
      <c r="Y148" s="39">
        <v>26</v>
      </c>
      <c r="Z148" s="39">
        <v>1573</v>
      </c>
      <c r="AA148" s="39">
        <v>7</v>
      </c>
      <c r="AB148" s="39">
        <v>31</v>
      </c>
      <c r="AC148" s="40">
        <v>1639</v>
      </c>
      <c r="AD148" s="39">
        <v>40</v>
      </c>
      <c r="AE148" s="39">
        <v>515</v>
      </c>
      <c r="AF148" s="40">
        <v>149.5</v>
      </c>
      <c r="AG148" s="45">
        <v>2.5833333333333335</v>
      </c>
      <c r="AH148" s="45">
        <v>42</v>
      </c>
      <c r="AI148" s="44">
        <v>8.388179275257784</v>
      </c>
      <c r="AJ148" s="41">
        <v>8</v>
      </c>
      <c r="AK148" s="41">
        <v>137</v>
      </c>
      <c r="AL148" s="41">
        <v>2914.062085727928</v>
      </c>
    </row>
    <row r="149" spans="1:38" ht="15">
      <c r="A149" s="12" t="str">
        <f>'Economy Names'!H145</f>
        <v>Singapore</v>
      </c>
      <c r="B149" s="41">
        <v>3</v>
      </c>
      <c r="C149" s="41">
        <v>3</v>
      </c>
      <c r="D149" s="41">
        <v>0.7368975258990479</v>
      </c>
      <c r="E149" s="42">
        <v>0</v>
      </c>
      <c r="F149" s="39">
        <v>11</v>
      </c>
      <c r="G149" s="39">
        <v>26</v>
      </c>
      <c r="H149" s="40">
        <v>19.728947890797475</v>
      </c>
      <c r="I149" s="39">
        <v>3</v>
      </c>
      <c r="J149" s="39">
        <v>5</v>
      </c>
      <c r="K149" s="43">
        <v>2.803674421336292</v>
      </c>
      <c r="L149" s="39">
        <v>4</v>
      </c>
      <c r="M149" s="39">
        <v>60.8</v>
      </c>
      <c r="N149" s="39">
        <v>0</v>
      </c>
      <c r="O149" s="39">
        <v>10</v>
      </c>
      <c r="P149" s="40">
        <v>14</v>
      </c>
      <c r="Q149" s="39">
        <v>10</v>
      </c>
      <c r="R149" s="39">
        <v>9</v>
      </c>
      <c r="S149" s="39">
        <v>9</v>
      </c>
      <c r="T149" s="44">
        <v>9.333333333333334</v>
      </c>
      <c r="U149" s="39">
        <v>5</v>
      </c>
      <c r="V149" s="39">
        <v>84</v>
      </c>
      <c r="W149" s="40">
        <v>25.357722964339835</v>
      </c>
      <c r="X149" s="39">
        <v>4</v>
      </c>
      <c r="Y149" s="39">
        <v>5</v>
      </c>
      <c r="Z149" s="39">
        <v>456</v>
      </c>
      <c r="AA149" s="39">
        <v>4</v>
      </c>
      <c r="AB149" s="39">
        <v>4</v>
      </c>
      <c r="AC149" s="40">
        <v>439</v>
      </c>
      <c r="AD149" s="39">
        <v>21</v>
      </c>
      <c r="AE149" s="39">
        <v>150</v>
      </c>
      <c r="AF149" s="40">
        <v>25.8</v>
      </c>
      <c r="AG149" s="45">
        <v>0.78</v>
      </c>
      <c r="AH149" s="45">
        <v>1</v>
      </c>
      <c r="AI149" s="44">
        <v>91.29124406439205</v>
      </c>
      <c r="AJ149" s="41">
        <v>4</v>
      </c>
      <c r="AK149" s="41">
        <v>36</v>
      </c>
      <c r="AL149" s="41">
        <v>33.81329946223942</v>
      </c>
    </row>
    <row r="150" spans="1:38" ht="15">
      <c r="A150" s="12" t="str">
        <f>'Economy Names'!H146</f>
        <v>Slovak Republic</v>
      </c>
      <c r="B150" s="41">
        <v>6</v>
      </c>
      <c r="C150" s="41">
        <v>18</v>
      </c>
      <c r="D150" s="41">
        <v>1.8780258318101424</v>
      </c>
      <c r="E150" s="42">
        <v>22.2217962980444</v>
      </c>
      <c r="F150" s="39">
        <v>13</v>
      </c>
      <c r="G150" s="39">
        <v>287</v>
      </c>
      <c r="H150" s="40">
        <v>10.575970253296802</v>
      </c>
      <c r="I150" s="39">
        <v>3</v>
      </c>
      <c r="J150" s="39">
        <v>17</v>
      </c>
      <c r="K150" s="43">
        <v>0.049865710892811645</v>
      </c>
      <c r="L150" s="39">
        <v>4</v>
      </c>
      <c r="M150" s="39">
        <v>44.5</v>
      </c>
      <c r="N150" s="39">
        <v>2.2</v>
      </c>
      <c r="O150" s="39">
        <v>9</v>
      </c>
      <c r="P150" s="40">
        <v>13</v>
      </c>
      <c r="Q150" s="39">
        <v>3</v>
      </c>
      <c r="R150" s="39">
        <v>4</v>
      </c>
      <c r="S150" s="39">
        <v>7</v>
      </c>
      <c r="T150" s="44">
        <v>4.666666666666667</v>
      </c>
      <c r="U150" s="39">
        <v>31</v>
      </c>
      <c r="V150" s="39">
        <v>257</v>
      </c>
      <c r="W150" s="40">
        <v>48.679831137519955</v>
      </c>
      <c r="X150" s="39">
        <v>6</v>
      </c>
      <c r="Y150" s="39">
        <v>17</v>
      </c>
      <c r="Z150" s="39">
        <v>1530</v>
      </c>
      <c r="AA150" s="39">
        <v>7</v>
      </c>
      <c r="AB150" s="39">
        <v>17</v>
      </c>
      <c r="AC150" s="40">
        <v>1505</v>
      </c>
      <c r="AD150" s="39">
        <v>32</v>
      </c>
      <c r="AE150" s="39">
        <v>565</v>
      </c>
      <c r="AF150" s="40">
        <v>30</v>
      </c>
      <c r="AG150" s="45">
        <v>4</v>
      </c>
      <c r="AH150" s="45">
        <v>18</v>
      </c>
      <c r="AI150" s="44">
        <v>55.300644199488296</v>
      </c>
      <c r="AJ150" s="41">
        <v>5</v>
      </c>
      <c r="AK150" s="41">
        <v>177</v>
      </c>
      <c r="AL150" s="41">
        <v>197.5126613724654</v>
      </c>
    </row>
    <row r="151" spans="1:38" ht="15">
      <c r="A151" s="12" t="str">
        <f>'Economy Names'!H147</f>
        <v>Slovenia</v>
      </c>
      <c r="B151" s="41">
        <v>2</v>
      </c>
      <c r="C151" s="41">
        <v>6</v>
      </c>
      <c r="D151" s="41">
        <v>0</v>
      </c>
      <c r="E151" s="42">
        <v>45.028876590881254</v>
      </c>
      <c r="F151" s="39">
        <v>14</v>
      </c>
      <c r="G151" s="39">
        <v>199</v>
      </c>
      <c r="H151" s="40">
        <v>85.09575109695375</v>
      </c>
      <c r="I151" s="39">
        <v>6</v>
      </c>
      <c r="J151" s="39">
        <v>113</v>
      </c>
      <c r="K151" s="43">
        <v>2.132475734078088</v>
      </c>
      <c r="L151" s="39">
        <v>4</v>
      </c>
      <c r="M151" s="39">
        <v>0</v>
      </c>
      <c r="N151" s="39">
        <v>2.7</v>
      </c>
      <c r="O151" s="39">
        <v>4</v>
      </c>
      <c r="P151" s="40">
        <v>8</v>
      </c>
      <c r="Q151" s="39">
        <v>3</v>
      </c>
      <c r="R151" s="39">
        <v>9</v>
      </c>
      <c r="S151" s="39">
        <v>8</v>
      </c>
      <c r="T151" s="44">
        <v>6.666666666666667</v>
      </c>
      <c r="U151" s="39">
        <v>22</v>
      </c>
      <c r="V151" s="39">
        <v>260</v>
      </c>
      <c r="W151" s="40">
        <v>35.40626103114858</v>
      </c>
      <c r="X151" s="39">
        <v>6</v>
      </c>
      <c r="Y151" s="39">
        <v>19</v>
      </c>
      <c r="Z151" s="39">
        <v>710</v>
      </c>
      <c r="AA151" s="39">
        <v>8</v>
      </c>
      <c r="AB151" s="39">
        <v>17</v>
      </c>
      <c r="AC151" s="40">
        <v>765</v>
      </c>
      <c r="AD151" s="39">
        <v>32</v>
      </c>
      <c r="AE151" s="39">
        <v>1290</v>
      </c>
      <c r="AF151" s="40">
        <v>12.7</v>
      </c>
      <c r="AG151" s="45">
        <v>2</v>
      </c>
      <c r="AH151" s="45">
        <v>4</v>
      </c>
      <c r="AI151" s="44">
        <v>50.851750475255</v>
      </c>
      <c r="AJ151" s="41">
        <v>5</v>
      </c>
      <c r="AK151" s="41">
        <v>38</v>
      </c>
      <c r="AL151" s="41">
        <v>122.91682539268159</v>
      </c>
    </row>
    <row r="152" spans="1:38" ht="15">
      <c r="A152" s="12" t="str">
        <f>'Economy Names'!H148</f>
        <v>Solomon Islands</v>
      </c>
      <c r="B152" s="41">
        <v>7</v>
      </c>
      <c r="C152" s="41">
        <v>57</v>
      </c>
      <c r="D152" s="41">
        <v>68.05184218106402</v>
      </c>
      <c r="E152" s="42">
        <v>0</v>
      </c>
      <c r="F152" s="39">
        <v>12</v>
      </c>
      <c r="G152" s="39">
        <v>62</v>
      </c>
      <c r="H152" s="40">
        <v>665.444618995367</v>
      </c>
      <c r="I152" s="39">
        <v>10</v>
      </c>
      <c r="J152" s="39">
        <v>297</v>
      </c>
      <c r="K152" s="43">
        <v>4.907041259452768</v>
      </c>
      <c r="L152" s="39">
        <v>0</v>
      </c>
      <c r="M152" s="39">
        <v>0</v>
      </c>
      <c r="N152" s="39">
        <v>0</v>
      </c>
      <c r="O152" s="39">
        <v>9</v>
      </c>
      <c r="P152" s="40">
        <v>9</v>
      </c>
      <c r="Q152" s="39">
        <v>3</v>
      </c>
      <c r="R152" s="39">
        <v>7</v>
      </c>
      <c r="S152" s="39">
        <v>7</v>
      </c>
      <c r="T152" s="44">
        <v>5.666666666666667</v>
      </c>
      <c r="U152" s="39">
        <v>33</v>
      </c>
      <c r="V152" s="39">
        <v>80</v>
      </c>
      <c r="W152" s="40">
        <v>26.183161991891886</v>
      </c>
      <c r="X152" s="39">
        <v>7</v>
      </c>
      <c r="Y152" s="39">
        <v>24</v>
      </c>
      <c r="Z152" s="39">
        <v>1023</v>
      </c>
      <c r="AA152" s="39">
        <v>5</v>
      </c>
      <c r="AB152" s="39">
        <v>21</v>
      </c>
      <c r="AC152" s="40">
        <v>1237</v>
      </c>
      <c r="AD152" s="39">
        <v>37</v>
      </c>
      <c r="AE152" s="39">
        <v>455</v>
      </c>
      <c r="AF152" s="40">
        <v>78.9</v>
      </c>
      <c r="AG152" s="45">
        <v>1</v>
      </c>
      <c r="AH152" s="45">
        <v>38</v>
      </c>
      <c r="AI152" s="44">
        <v>23.390799618816597</v>
      </c>
      <c r="AJ152" s="41">
        <v>4</v>
      </c>
      <c r="AK152" s="41">
        <v>39</v>
      </c>
      <c r="AL152" s="41">
        <v>2244.4398888967626</v>
      </c>
    </row>
    <row r="153" spans="1:38" ht="15">
      <c r="A153" s="12" t="str">
        <f>'Economy Names'!H149</f>
        <v>South Africa</v>
      </c>
      <c r="B153" s="41">
        <v>6</v>
      </c>
      <c r="C153" s="41">
        <v>22</v>
      </c>
      <c r="D153" s="41">
        <v>5.957084673679428</v>
      </c>
      <c r="E153" s="42">
        <v>0.002080618855824842</v>
      </c>
      <c r="F153" s="39">
        <v>17</v>
      </c>
      <c r="G153" s="39">
        <v>174</v>
      </c>
      <c r="H153" s="40">
        <v>23.09486929965575</v>
      </c>
      <c r="I153" s="39">
        <v>6</v>
      </c>
      <c r="J153" s="39">
        <v>24</v>
      </c>
      <c r="K153" s="43">
        <v>8.823925066906638</v>
      </c>
      <c r="L153" s="39">
        <v>6</v>
      </c>
      <c r="M153" s="39">
        <v>54.9</v>
      </c>
      <c r="N153" s="39">
        <v>0</v>
      </c>
      <c r="O153" s="39">
        <v>10</v>
      </c>
      <c r="P153" s="40">
        <v>16</v>
      </c>
      <c r="Q153" s="39">
        <v>8</v>
      </c>
      <c r="R153" s="39">
        <v>8</v>
      </c>
      <c r="S153" s="39">
        <v>8</v>
      </c>
      <c r="T153" s="44">
        <v>8</v>
      </c>
      <c r="U153" s="39">
        <v>9</v>
      </c>
      <c r="V153" s="39">
        <v>200</v>
      </c>
      <c r="W153" s="40">
        <v>30.53272185723481</v>
      </c>
      <c r="X153" s="39">
        <v>8</v>
      </c>
      <c r="Y153" s="39">
        <v>30</v>
      </c>
      <c r="Z153" s="39">
        <v>1531</v>
      </c>
      <c r="AA153" s="39">
        <v>8</v>
      </c>
      <c r="AB153" s="39">
        <v>35</v>
      </c>
      <c r="AC153" s="40">
        <v>1807</v>
      </c>
      <c r="AD153" s="39">
        <v>29</v>
      </c>
      <c r="AE153" s="39">
        <v>600</v>
      </c>
      <c r="AF153" s="40">
        <v>33.2</v>
      </c>
      <c r="AG153" s="45">
        <v>2</v>
      </c>
      <c r="AH153" s="45">
        <v>18</v>
      </c>
      <c r="AI153" s="44">
        <v>34.39733011199607</v>
      </c>
      <c r="AJ153" s="41">
        <v>4</v>
      </c>
      <c r="AK153" s="41">
        <v>214</v>
      </c>
      <c r="AL153" s="41">
        <v>1780.366225980147</v>
      </c>
    </row>
    <row r="154" spans="1:38" ht="15">
      <c r="A154" s="12" t="str">
        <f>'Economy Names'!H150</f>
        <v>Spain</v>
      </c>
      <c r="B154" s="41">
        <v>10</v>
      </c>
      <c r="C154" s="41">
        <v>47</v>
      </c>
      <c r="D154" s="41">
        <v>15.139748841167979</v>
      </c>
      <c r="E154" s="42">
        <v>13.519594429943155</v>
      </c>
      <c r="F154" s="39">
        <v>11</v>
      </c>
      <c r="G154" s="39">
        <v>202</v>
      </c>
      <c r="H154" s="40">
        <v>47.38475996014119</v>
      </c>
      <c r="I154" s="39">
        <v>4</v>
      </c>
      <c r="J154" s="39">
        <v>13</v>
      </c>
      <c r="K154" s="43">
        <v>7.0672926170284205</v>
      </c>
      <c r="L154" s="39">
        <v>5</v>
      </c>
      <c r="M154" s="39">
        <v>10.7</v>
      </c>
      <c r="N154" s="39">
        <v>54.6</v>
      </c>
      <c r="O154" s="39">
        <v>6</v>
      </c>
      <c r="P154" s="40">
        <v>11</v>
      </c>
      <c r="Q154" s="39">
        <v>5</v>
      </c>
      <c r="R154" s="39">
        <v>6</v>
      </c>
      <c r="S154" s="39">
        <v>4</v>
      </c>
      <c r="T154" s="44">
        <v>5</v>
      </c>
      <c r="U154" s="39">
        <v>8</v>
      </c>
      <c r="V154" s="39">
        <v>197</v>
      </c>
      <c r="W154" s="40">
        <v>56.52744591176055</v>
      </c>
      <c r="X154" s="39">
        <v>6</v>
      </c>
      <c r="Y154" s="39">
        <v>9</v>
      </c>
      <c r="Z154" s="39">
        <v>1221</v>
      </c>
      <c r="AA154" s="39">
        <v>7</v>
      </c>
      <c r="AB154" s="39">
        <v>10</v>
      </c>
      <c r="AC154" s="40">
        <v>1221</v>
      </c>
      <c r="AD154" s="39">
        <v>39</v>
      </c>
      <c r="AE154" s="39">
        <v>515</v>
      </c>
      <c r="AF154" s="40">
        <v>17.2</v>
      </c>
      <c r="AG154" s="45">
        <v>1.5</v>
      </c>
      <c r="AH154" s="45">
        <v>11</v>
      </c>
      <c r="AI154" s="44">
        <v>70.52746996481399</v>
      </c>
      <c r="AJ154" s="41">
        <v>5</v>
      </c>
      <c r="AK154" s="41">
        <v>101</v>
      </c>
      <c r="AL154" s="41">
        <v>236.94307970093845</v>
      </c>
    </row>
    <row r="155" spans="1:38" ht="15">
      <c r="A155" s="12" t="str">
        <f>'Economy Names'!H151</f>
        <v>Sri Lanka</v>
      </c>
      <c r="B155" s="41">
        <v>4</v>
      </c>
      <c r="C155" s="41">
        <v>35</v>
      </c>
      <c r="D155" s="41">
        <v>5.354502696357929</v>
      </c>
      <c r="E155" s="42">
        <v>0</v>
      </c>
      <c r="F155" s="39">
        <v>22</v>
      </c>
      <c r="G155" s="39">
        <v>264</v>
      </c>
      <c r="H155" s="40">
        <v>1335.1787821335809</v>
      </c>
      <c r="I155" s="39">
        <v>8</v>
      </c>
      <c r="J155" s="39">
        <v>83</v>
      </c>
      <c r="K155" s="43">
        <v>5.110213643674502</v>
      </c>
      <c r="L155" s="39">
        <v>5</v>
      </c>
      <c r="M155" s="39">
        <v>18.6</v>
      </c>
      <c r="N155" s="39">
        <v>0</v>
      </c>
      <c r="O155" s="39">
        <v>4</v>
      </c>
      <c r="P155" s="40">
        <v>9</v>
      </c>
      <c r="Q155" s="39">
        <v>4</v>
      </c>
      <c r="R155" s="39">
        <v>5</v>
      </c>
      <c r="S155" s="39">
        <v>7</v>
      </c>
      <c r="T155" s="44">
        <v>5.333333333333333</v>
      </c>
      <c r="U155" s="39">
        <v>71</v>
      </c>
      <c r="V155" s="39">
        <v>256</v>
      </c>
      <c r="W155" s="40">
        <v>91.02204913374182</v>
      </c>
      <c r="X155" s="39">
        <v>6</v>
      </c>
      <c r="Y155" s="39">
        <v>21</v>
      </c>
      <c r="Z155" s="39">
        <v>715</v>
      </c>
      <c r="AA155" s="39">
        <v>6</v>
      </c>
      <c r="AB155" s="39">
        <v>19</v>
      </c>
      <c r="AC155" s="40">
        <v>745</v>
      </c>
      <c r="AD155" s="39">
        <v>40</v>
      </c>
      <c r="AE155" s="39">
        <v>1318</v>
      </c>
      <c r="AF155" s="40">
        <v>22.8</v>
      </c>
      <c r="AG155" s="45">
        <v>1.67</v>
      </c>
      <c r="AH155" s="45">
        <v>5</v>
      </c>
      <c r="AI155" s="44">
        <v>46.98701040832912</v>
      </c>
      <c r="AJ155" s="41">
        <v>4</v>
      </c>
      <c r="AK155" s="41">
        <v>132</v>
      </c>
      <c r="AL155" s="41">
        <v>1381.4342325183122</v>
      </c>
    </row>
    <row r="156" spans="1:38" ht="15">
      <c r="A156" s="12" t="str">
        <f>'Economy Names'!H152</f>
        <v>St. Kitts and Nevis</v>
      </c>
      <c r="B156" s="41">
        <v>7</v>
      </c>
      <c r="C156" s="41">
        <v>19</v>
      </c>
      <c r="D156" s="41">
        <v>11.301259993771419</v>
      </c>
      <c r="E156" s="42">
        <v>0</v>
      </c>
      <c r="F156" s="39">
        <v>14</v>
      </c>
      <c r="G156" s="39">
        <v>67</v>
      </c>
      <c r="H156" s="40">
        <v>4.832230718073505</v>
      </c>
      <c r="I156" s="39">
        <v>6</v>
      </c>
      <c r="J156" s="39">
        <v>81</v>
      </c>
      <c r="K156" s="43">
        <v>13.27085807472754</v>
      </c>
      <c r="L156" s="39">
        <v>0</v>
      </c>
      <c r="M156" s="39">
        <v>0</v>
      </c>
      <c r="N156" s="39">
        <v>0</v>
      </c>
      <c r="O156" s="39">
        <v>7</v>
      </c>
      <c r="P156" s="40">
        <v>7</v>
      </c>
      <c r="Q156" s="39">
        <v>4</v>
      </c>
      <c r="R156" s="39">
        <v>8</v>
      </c>
      <c r="S156" s="39">
        <v>7</v>
      </c>
      <c r="T156" s="44">
        <v>6.333333333333333</v>
      </c>
      <c r="U156" s="39">
        <v>24</v>
      </c>
      <c r="V156" s="39">
        <v>155</v>
      </c>
      <c r="W156" s="40">
        <v>52.742970064006954</v>
      </c>
      <c r="X156" s="39">
        <v>5</v>
      </c>
      <c r="Y156" s="39">
        <v>12</v>
      </c>
      <c r="Z156" s="39">
        <v>850</v>
      </c>
      <c r="AA156" s="39">
        <v>5</v>
      </c>
      <c r="AB156" s="39">
        <v>13</v>
      </c>
      <c r="AC156" s="40">
        <v>2138</v>
      </c>
      <c r="AD156" s="39">
        <v>47</v>
      </c>
      <c r="AE156" s="39">
        <v>578</v>
      </c>
      <c r="AF156" s="40">
        <v>20.5</v>
      </c>
      <c r="AG156" s="45" t="s">
        <v>36</v>
      </c>
      <c r="AH156" s="45" t="s">
        <v>36</v>
      </c>
      <c r="AI156" s="44">
        <v>0</v>
      </c>
      <c r="AJ156" s="41">
        <v>5</v>
      </c>
      <c r="AK156" s="41">
        <v>18</v>
      </c>
      <c r="AL156" s="41">
        <v>377.09745755653597</v>
      </c>
    </row>
    <row r="157" spans="1:38" ht="15">
      <c r="A157" s="12" t="str">
        <f>'Economy Names'!H153</f>
        <v>St. Lucia</v>
      </c>
      <c r="B157" s="41">
        <v>5</v>
      </c>
      <c r="C157" s="41">
        <v>14</v>
      </c>
      <c r="D157" s="41">
        <v>23.750737392402858</v>
      </c>
      <c r="E157" s="42">
        <v>0</v>
      </c>
      <c r="F157" s="39">
        <v>9</v>
      </c>
      <c r="G157" s="39">
        <v>139</v>
      </c>
      <c r="H157" s="40">
        <v>32.15484446971464</v>
      </c>
      <c r="I157" s="39">
        <v>8</v>
      </c>
      <c r="J157" s="39">
        <v>17</v>
      </c>
      <c r="K157" s="43">
        <v>7.432696700216802</v>
      </c>
      <c r="L157" s="39">
        <v>0</v>
      </c>
      <c r="M157" s="39">
        <v>0</v>
      </c>
      <c r="N157" s="39">
        <v>0</v>
      </c>
      <c r="O157" s="39">
        <v>8</v>
      </c>
      <c r="P157" s="40">
        <v>8</v>
      </c>
      <c r="Q157" s="39">
        <v>4</v>
      </c>
      <c r="R157" s="39">
        <v>8</v>
      </c>
      <c r="S157" s="39">
        <v>7</v>
      </c>
      <c r="T157" s="44">
        <v>6.333333333333333</v>
      </c>
      <c r="U157" s="39">
        <v>32</v>
      </c>
      <c r="V157" s="39">
        <v>92</v>
      </c>
      <c r="W157" s="40">
        <v>33.98355803025131</v>
      </c>
      <c r="X157" s="39">
        <v>5</v>
      </c>
      <c r="Y157" s="39">
        <v>14</v>
      </c>
      <c r="Z157" s="39">
        <v>1700</v>
      </c>
      <c r="AA157" s="39">
        <v>8</v>
      </c>
      <c r="AB157" s="39">
        <v>18</v>
      </c>
      <c r="AC157" s="40">
        <v>2745</v>
      </c>
      <c r="AD157" s="39">
        <v>47</v>
      </c>
      <c r="AE157" s="39">
        <v>635</v>
      </c>
      <c r="AF157" s="40">
        <v>37.3</v>
      </c>
      <c r="AG157" s="45">
        <v>2</v>
      </c>
      <c r="AH157" s="45">
        <v>9</v>
      </c>
      <c r="AI157" s="44">
        <v>41.534813654180695</v>
      </c>
      <c r="AJ157" s="41">
        <v>4</v>
      </c>
      <c r="AK157" s="41">
        <v>25</v>
      </c>
      <c r="AL157" s="41">
        <v>212.56909966200558</v>
      </c>
    </row>
    <row r="158" spans="1:38" ht="15">
      <c r="A158" s="12" t="str">
        <f>'Economy Names'!H154</f>
        <v>St. Vincent and the Grenadines</v>
      </c>
      <c r="B158" s="41">
        <v>7</v>
      </c>
      <c r="C158" s="41">
        <v>10</v>
      </c>
      <c r="D158" s="41">
        <v>21.247564132302276</v>
      </c>
      <c r="E158" s="42">
        <v>0</v>
      </c>
      <c r="F158" s="39">
        <v>11</v>
      </c>
      <c r="G158" s="39">
        <v>74</v>
      </c>
      <c r="H158" s="40">
        <v>7.017742218494145</v>
      </c>
      <c r="I158" s="39">
        <v>7</v>
      </c>
      <c r="J158" s="39">
        <v>38</v>
      </c>
      <c r="K158" s="43">
        <v>11.870316491204461</v>
      </c>
      <c r="L158" s="39">
        <v>0</v>
      </c>
      <c r="M158" s="39">
        <v>0</v>
      </c>
      <c r="N158" s="39">
        <v>0</v>
      </c>
      <c r="O158" s="39">
        <v>7</v>
      </c>
      <c r="P158" s="40">
        <v>7</v>
      </c>
      <c r="Q158" s="39">
        <v>4</v>
      </c>
      <c r="R158" s="39">
        <v>8</v>
      </c>
      <c r="S158" s="39">
        <v>7</v>
      </c>
      <c r="T158" s="44">
        <v>6.333333333333333</v>
      </c>
      <c r="U158" s="39">
        <v>36</v>
      </c>
      <c r="V158" s="39">
        <v>111</v>
      </c>
      <c r="W158" s="40">
        <v>38.66407353156162</v>
      </c>
      <c r="X158" s="39">
        <v>5</v>
      </c>
      <c r="Y158" s="39">
        <v>12</v>
      </c>
      <c r="Z158" s="39">
        <v>1075</v>
      </c>
      <c r="AA158" s="39">
        <v>4</v>
      </c>
      <c r="AB158" s="39">
        <v>12</v>
      </c>
      <c r="AC158" s="40">
        <v>1605</v>
      </c>
      <c r="AD158" s="39">
        <v>45</v>
      </c>
      <c r="AE158" s="39">
        <v>394</v>
      </c>
      <c r="AF158" s="40">
        <v>30.3</v>
      </c>
      <c r="AG158" s="45" t="s">
        <v>36</v>
      </c>
      <c r="AH158" s="45" t="s">
        <v>36</v>
      </c>
      <c r="AI158" s="44">
        <v>0</v>
      </c>
      <c r="AJ158" s="41">
        <v>3</v>
      </c>
      <c r="AK158" s="41">
        <v>52</v>
      </c>
      <c r="AL158" s="41">
        <v>280.69379090451673</v>
      </c>
    </row>
    <row r="159" spans="1:38" ht="15">
      <c r="A159" s="12" t="str">
        <f>'Economy Names'!H155</f>
        <v>Sudan</v>
      </c>
      <c r="B159" s="41">
        <v>10</v>
      </c>
      <c r="C159" s="41">
        <v>36</v>
      </c>
      <c r="D159" s="41">
        <v>33.64699660324758</v>
      </c>
      <c r="E159" s="42">
        <v>0</v>
      </c>
      <c r="F159" s="39">
        <v>19</v>
      </c>
      <c r="G159" s="39">
        <v>271</v>
      </c>
      <c r="H159" s="40">
        <v>192.24513097521722</v>
      </c>
      <c r="I159" s="39">
        <v>6</v>
      </c>
      <c r="J159" s="39">
        <v>9</v>
      </c>
      <c r="K159" s="43">
        <v>2.9952565919522596</v>
      </c>
      <c r="L159" s="39">
        <v>0</v>
      </c>
      <c r="M159" s="39">
        <v>0</v>
      </c>
      <c r="N159" s="39">
        <v>0</v>
      </c>
      <c r="O159" s="39">
        <v>4</v>
      </c>
      <c r="P159" s="40">
        <v>4</v>
      </c>
      <c r="Q159" s="39">
        <v>0</v>
      </c>
      <c r="R159" s="39">
        <v>6</v>
      </c>
      <c r="S159" s="39">
        <v>4</v>
      </c>
      <c r="T159" s="44">
        <v>3.3333333333333335</v>
      </c>
      <c r="U159" s="39">
        <v>42</v>
      </c>
      <c r="V159" s="39">
        <v>180</v>
      </c>
      <c r="W159" s="40">
        <v>36.09727766115057</v>
      </c>
      <c r="X159" s="39">
        <v>7</v>
      </c>
      <c r="Y159" s="39">
        <v>32</v>
      </c>
      <c r="Z159" s="39">
        <v>2050</v>
      </c>
      <c r="AA159" s="39">
        <v>7</v>
      </c>
      <c r="AB159" s="39">
        <v>46</v>
      </c>
      <c r="AC159" s="40">
        <v>2900</v>
      </c>
      <c r="AD159" s="39">
        <v>53</v>
      </c>
      <c r="AE159" s="39">
        <v>810</v>
      </c>
      <c r="AF159" s="40">
        <v>19.8</v>
      </c>
      <c r="AG159" s="45">
        <v>2</v>
      </c>
      <c r="AH159" s="45">
        <v>20</v>
      </c>
      <c r="AI159" s="44">
        <v>32.348222141711084</v>
      </c>
      <c r="AJ159" s="41">
        <v>5</v>
      </c>
      <c r="AK159" s="41">
        <v>70</v>
      </c>
      <c r="AL159" s="41">
        <v>4091.036761862821</v>
      </c>
    </row>
    <row r="160" spans="1:38" ht="15">
      <c r="A160" s="12" t="str">
        <f>'Economy Names'!H156</f>
        <v>Suriname</v>
      </c>
      <c r="B160" s="41">
        <v>13</v>
      </c>
      <c r="C160" s="41">
        <v>694</v>
      </c>
      <c r="D160" s="41">
        <v>119.93472813550338</v>
      </c>
      <c r="E160" s="42">
        <v>0.6407070535503596</v>
      </c>
      <c r="F160" s="39">
        <v>14</v>
      </c>
      <c r="G160" s="39">
        <v>431</v>
      </c>
      <c r="H160" s="40">
        <v>88.8925295287465</v>
      </c>
      <c r="I160" s="39">
        <v>6</v>
      </c>
      <c r="J160" s="39">
        <v>197</v>
      </c>
      <c r="K160" s="43">
        <v>13.796106058032553</v>
      </c>
      <c r="L160" s="39">
        <v>0</v>
      </c>
      <c r="M160" s="39">
        <v>0</v>
      </c>
      <c r="N160" s="39">
        <v>0</v>
      </c>
      <c r="O160" s="39">
        <v>5</v>
      </c>
      <c r="P160" s="40">
        <v>5</v>
      </c>
      <c r="Q160" s="39">
        <v>1</v>
      </c>
      <c r="R160" s="39">
        <v>0</v>
      </c>
      <c r="S160" s="39">
        <v>5</v>
      </c>
      <c r="T160" s="44">
        <v>2</v>
      </c>
      <c r="U160" s="39">
        <v>17</v>
      </c>
      <c r="V160" s="39">
        <v>199</v>
      </c>
      <c r="W160" s="40">
        <v>27.872111489198193</v>
      </c>
      <c r="X160" s="39">
        <v>8</v>
      </c>
      <c r="Y160" s="39">
        <v>25</v>
      </c>
      <c r="Z160" s="39">
        <v>995</v>
      </c>
      <c r="AA160" s="39">
        <v>6</v>
      </c>
      <c r="AB160" s="39">
        <v>25</v>
      </c>
      <c r="AC160" s="40">
        <v>945</v>
      </c>
      <c r="AD160" s="39">
        <v>44</v>
      </c>
      <c r="AE160" s="39">
        <v>1715</v>
      </c>
      <c r="AF160" s="40">
        <v>37.1</v>
      </c>
      <c r="AG160" s="45">
        <v>5</v>
      </c>
      <c r="AH160" s="45">
        <v>30</v>
      </c>
      <c r="AI160" s="44">
        <v>8.665034297342693</v>
      </c>
      <c r="AJ160" s="41">
        <v>4</v>
      </c>
      <c r="AK160" s="41">
        <v>58</v>
      </c>
      <c r="AL160" s="41">
        <v>795.2510668839071</v>
      </c>
    </row>
    <row r="161" spans="1:38" ht="15">
      <c r="A161" s="12" t="str">
        <f>'Economy Names'!H157</f>
        <v>Swaziland</v>
      </c>
      <c r="B161" s="41">
        <v>12</v>
      </c>
      <c r="C161" s="41">
        <v>56</v>
      </c>
      <c r="D161" s="41">
        <v>32.97284565397207</v>
      </c>
      <c r="E161" s="42">
        <v>0.5168157626014431</v>
      </c>
      <c r="F161" s="39">
        <v>14</v>
      </c>
      <c r="G161" s="39">
        <v>116</v>
      </c>
      <c r="H161" s="40">
        <v>142.95123993555916</v>
      </c>
      <c r="I161" s="39">
        <v>9</v>
      </c>
      <c r="J161" s="39">
        <v>44</v>
      </c>
      <c r="K161" s="43">
        <v>7.098318423739856</v>
      </c>
      <c r="L161" s="39">
        <v>5</v>
      </c>
      <c r="M161" s="39">
        <v>35.7</v>
      </c>
      <c r="N161" s="39">
        <v>0</v>
      </c>
      <c r="O161" s="39">
        <v>6</v>
      </c>
      <c r="P161" s="40">
        <v>11</v>
      </c>
      <c r="Q161" s="39">
        <v>2</v>
      </c>
      <c r="R161" s="39">
        <v>5</v>
      </c>
      <c r="S161" s="39">
        <v>6</v>
      </c>
      <c r="T161" s="44">
        <v>4.333333333333333</v>
      </c>
      <c r="U161" s="39">
        <v>33</v>
      </c>
      <c r="V161" s="39">
        <v>104</v>
      </c>
      <c r="W161" s="40">
        <v>36.75113473995616</v>
      </c>
      <c r="X161" s="39">
        <v>9</v>
      </c>
      <c r="Y161" s="39">
        <v>18</v>
      </c>
      <c r="Z161" s="39">
        <v>1754</v>
      </c>
      <c r="AA161" s="39">
        <v>9</v>
      </c>
      <c r="AB161" s="39">
        <v>27</v>
      </c>
      <c r="AC161" s="40">
        <v>1849</v>
      </c>
      <c r="AD161" s="39">
        <v>40</v>
      </c>
      <c r="AE161" s="39">
        <v>972</v>
      </c>
      <c r="AF161" s="40">
        <v>56.1</v>
      </c>
      <c r="AG161" s="45">
        <v>2</v>
      </c>
      <c r="AH161" s="45">
        <v>14.499999999999998</v>
      </c>
      <c r="AI161" s="44">
        <v>37.60330578512396</v>
      </c>
      <c r="AJ161" s="41">
        <v>6</v>
      </c>
      <c r="AK161" s="41">
        <v>137</v>
      </c>
      <c r="AL161" s="41">
        <v>1472.1888609662851</v>
      </c>
    </row>
    <row r="162" spans="1:38" ht="15">
      <c r="A162" s="12" t="str">
        <f>'Economy Names'!H158</f>
        <v>Sweden</v>
      </c>
      <c r="B162" s="41">
        <v>3</v>
      </c>
      <c r="C162" s="41">
        <v>15</v>
      </c>
      <c r="D162" s="41">
        <v>0.5884553423165706</v>
      </c>
      <c r="E162" s="42">
        <v>14.711383557914264</v>
      </c>
      <c r="F162" s="39">
        <v>8</v>
      </c>
      <c r="G162" s="39">
        <v>116</v>
      </c>
      <c r="H162" s="40">
        <v>106.51041695929928</v>
      </c>
      <c r="I162" s="39">
        <v>1</v>
      </c>
      <c r="J162" s="39">
        <v>7</v>
      </c>
      <c r="K162" s="43">
        <v>3.004854756574112</v>
      </c>
      <c r="L162" s="39">
        <v>4</v>
      </c>
      <c r="M162" s="39">
        <v>100</v>
      </c>
      <c r="N162" s="39">
        <v>0</v>
      </c>
      <c r="O162" s="39">
        <v>7</v>
      </c>
      <c r="P162" s="40">
        <v>11</v>
      </c>
      <c r="Q162" s="39">
        <v>8</v>
      </c>
      <c r="R162" s="39">
        <v>4</v>
      </c>
      <c r="S162" s="39">
        <v>7</v>
      </c>
      <c r="T162" s="44">
        <v>6.333333333333333</v>
      </c>
      <c r="U162" s="39">
        <v>4</v>
      </c>
      <c r="V162" s="39">
        <v>122</v>
      </c>
      <c r="W162" s="40">
        <v>52.80104030002185</v>
      </c>
      <c r="X162" s="39">
        <v>3</v>
      </c>
      <c r="Y162" s="39">
        <v>8</v>
      </c>
      <c r="Z162" s="39">
        <v>697</v>
      </c>
      <c r="AA162" s="39">
        <v>3</v>
      </c>
      <c r="AB162" s="39">
        <v>6</v>
      </c>
      <c r="AC162" s="40">
        <v>735</v>
      </c>
      <c r="AD162" s="39">
        <v>30</v>
      </c>
      <c r="AE162" s="39">
        <v>508</v>
      </c>
      <c r="AF162" s="40">
        <v>31.2</v>
      </c>
      <c r="AG162" s="45">
        <v>2</v>
      </c>
      <c r="AH162" s="45">
        <v>9</v>
      </c>
      <c r="AI162" s="44">
        <v>77.277803322915</v>
      </c>
      <c r="AJ162" s="41">
        <v>3</v>
      </c>
      <c r="AK162" s="41">
        <v>52</v>
      </c>
      <c r="AL162" s="41">
        <v>21.772847665713112</v>
      </c>
    </row>
    <row r="163" spans="1:38" ht="15">
      <c r="A163" s="12" t="str">
        <f>'Economy Names'!H159</f>
        <v>Switzerland</v>
      </c>
      <c r="B163" s="41">
        <v>6</v>
      </c>
      <c r="C163" s="41">
        <v>18</v>
      </c>
      <c r="D163" s="41">
        <v>2.1067193943269023</v>
      </c>
      <c r="E163" s="42">
        <v>27.159177569690325</v>
      </c>
      <c r="F163" s="39">
        <v>14</v>
      </c>
      <c r="G163" s="39">
        <v>154</v>
      </c>
      <c r="H163" s="40">
        <v>51.33084560671472</v>
      </c>
      <c r="I163" s="39">
        <v>4</v>
      </c>
      <c r="J163" s="39">
        <v>16</v>
      </c>
      <c r="K163" s="43">
        <v>0.35407387663545353</v>
      </c>
      <c r="L163" s="39">
        <v>5</v>
      </c>
      <c r="M163" s="39">
        <v>22.3</v>
      </c>
      <c r="N163" s="39">
        <v>0</v>
      </c>
      <c r="O163" s="39">
        <v>8</v>
      </c>
      <c r="P163" s="40">
        <v>13</v>
      </c>
      <c r="Q163" s="39">
        <v>0</v>
      </c>
      <c r="R163" s="39">
        <v>5</v>
      </c>
      <c r="S163" s="39">
        <v>4</v>
      </c>
      <c r="T163" s="44">
        <v>3</v>
      </c>
      <c r="U163" s="39">
        <v>19</v>
      </c>
      <c r="V163" s="39">
        <v>63</v>
      </c>
      <c r="W163" s="40">
        <v>30.10721959564011</v>
      </c>
      <c r="X163" s="39">
        <v>4</v>
      </c>
      <c r="Y163" s="39">
        <v>8</v>
      </c>
      <c r="Z163" s="39">
        <v>1537</v>
      </c>
      <c r="AA163" s="39">
        <v>5</v>
      </c>
      <c r="AB163" s="39">
        <v>9</v>
      </c>
      <c r="AC163" s="40">
        <v>1540</v>
      </c>
      <c r="AD163" s="39">
        <v>32</v>
      </c>
      <c r="AE163" s="39">
        <v>417</v>
      </c>
      <c r="AF163" s="40">
        <v>24</v>
      </c>
      <c r="AG163" s="45">
        <v>3</v>
      </c>
      <c r="AH163" s="45">
        <v>3.5000000000000004</v>
      </c>
      <c r="AI163" s="44">
        <v>47.488510164979644</v>
      </c>
      <c r="AJ163" s="41">
        <v>3</v>
      </c>
      <c r="AK163" s="41">
        <v>39</v>
      </c>
      <c r="AL163" s="41">
        <v>70.74422573352936</v>
      </c>
    </row>
    <row r="164" spans="1:38" ht="15">
      <c r="A164" s="12" t="str">
        <f>'Economy Names'!H160</f>
        <v>Syrian Arab Republic</v>
      </c>
      <c r="B164" s="41">
        <v>7</v>
      </c>
      <c r="C164" s="41">
        <v>13</v>
      </c>
      <c r="D164" s="41">
        <v>38.11944017002882</v>
      </c>
      <c r="E164" s="42">
        <v>355.0643299951221</v>
      </c>
      <c r="F164" s="39">
        <v>26</v>
      </c>
      <c r="G164" s="39">
        <v>128</v>
      </c>
      <c r="H164" s="40">
        <v>568.4165681503576</v>
      </c>
      <c r="I164" s="39">
        <v>4</v>
      </c>
      <c r="J164" s="39">
        <v>19</v>
      </c>
      <c r="K164" s="43">
        <v>27.898340248962654</v>
      </c>
      <c r="L164" s="39">
        <v>2</v>
      </c>
      <c r="M164" s="39">
        <v>0</v>
      </c>
      <c r="N164" s="39">
        <v>2.2</v>
      </c>
      <c r="O164" s="39">
        <v>1</v>
      </c>
      <c r="P164" s="40">
        <v>3</v>
      </c>
      <c r="Q164" s="39">
        <v>7</v>
      </c>
      <c r="R164" s="39">
        <v>5</v>
      </c>
      <c r="S164" s="39">
        <v>2</v>
      </c>
      <c r="T164" s="44">
        <v>4.666666666666667</v>
      </c>
      <c r="U164" s="39">
        <v>19</v>
      </c>
      <c r="V164" s="39">
        <v>336</v>
      </c>
      <c r="W164" s="40">
        <v>39.737965292763775</v>
      </c>
      <c r="X164" s="39">
        <v>8</v>
      </c>
      <c r="Y164" s="39">
        <v>15</v>
      </c>
      <c r="Z164" s="39">
        <v>1190</v>
      </c>
      <c r="AA164" s="39">
        <v>9</v>
      </c>
      <c r="AB164" s="39">
        <v>21</v>
      </c>
      <c r="AC164" s="40">
        <v>1625</v>
      </c>
      <c r="AD164" s="39">
        <v>55</v>
      </c>
      <c r="AE164" s="39">
        <v>872</v>
      </c>
      <c r="AF164" s="40">
        <v>29.3</v>
      </c>
      <c r="AG164" s="45">
        <v>4.1</v>
      </c>
      <c r="AH164" s="45">
        <v>9</v>
      </c>
      <c r="AI164" s="44">
        <v>27.358837391001245</v>
      </c>
      <c r="AJ164" s="41">
        <v>5</v>
      </c>
      <c r="AK164" s="41">
        <v>71</v>
      </c>
      <c r="AL164" s="41">
        <v>1045.8872547027065</v>
      </c>
    </row>
    <row r="165" spans="1:38" ht="15">
      <c r="A165" s="12" t="str">
        <f>'Economy Names'!H161</f>
        <v>Taiwan, China</v>
      </c>
      <c r="B165" s="41">
        <v>6</v>
      </c>
      <c r="C165" s="41">
        <v>15</v>
      </c>
      <c r="D165" s="41">
        <v>4.079083685756327</v>
      </c>
      <c r="E165" s="42">
        <v>0</v>
      </c>
      <c r="F165" s="39">
        <v>28</v>
      </c>
      <c r="G165" s="39">
        <v>142</v>
      </c>
      <c r="H165" s="40">
        <v>100.85492720221166</v>
      </c>
      <c r="I165" s="39">
        <v>3</v>
      </c>
      <c r="J165" s="39">
        <v>5</v>
      </c>
      <c r="K165" s="43">
        <v>6.200442881968473</v>
      </c>
      <c r="L165" s="39">
        <v>5</v>
      </c>
      <c r="M165" s="39">
        <v>90.4</v>
      </c>
      <c r="N165" s="39">
        <v>0</v>
      </c>
      <c r="O165" s="39">
        <v>5</v>
      </c>
      <c r="P165" s="40">
        <v>10</v>
      </c>
      <c r="Q165" s="39">
        <v>7</v>
      </c>
      <c r="R165" s="39">
        <v>4</v>
      </c>
      <c r="S165" s="39">
        <v>5</v>
      </c>
      <c r="T165" s="44">
        <v>5.333333333333333</v>
      </c>
      <c r="U165" s="39">
        <v>15</v>
      </c>
      <c r="V165" s="39">
        <v>269</v>
      </c>
      <c r="W165" s="40">
        <v>41.32467210234613</v>
      </c>
      <c r="X165" s="39">
        <v>6</v>
      </c>
      <c r="Y165" s="39">
        <v>12</v>
      </c>
      <c r="Z165" s="39">
        <v>645</v>
      </c>
      <c r="AA165" s="39">
        <v>6</v>
      </c>
      <c r="AB165" s="39">
        <v>12</v>
      </c>
      <c r="AC165" s="40">
        <v>700</v>
      </c>
      <c r="AD165" s="39">
        <v>45</v>
      </c>
      <c r="AE165" s="39">
        <v>510</v>
      </c>
      <c r="AF165" s="40">
        <v>17.7</v>
      </c>
      <c r="AG165" s="45">
        <v>1.92</v>
      </c>
      <c r="AH165" s="45">
        <v>4</v>
      </c>
      <c r="AI165" s="44">
        <v>82.2452471078275</v>
      </c>
      <c r="AJ165" s="41">
        <v>4</v>
      </c>
      <c r="AK165" s="41">
        <v>23</v>
      </c>
      <c r="AL165" s="41">
        <v>56.81068450587677</v>
      </c>
    </row>
    <row r="166" spans="1:38" ht="15">
      <c r="A166" s="12" t="str">
        <f>'Economy Names'!H162</f>
        <v>Tajikistan</v>
      </c>
      <c r="B166" s="41">
        <v>8</v>
      </c>
      <c r="C166" s="41">
        <v>27</v>
      </c>
      <c r="D166" s="41">
        <v>36.94667085355794</v>
      </c>
      <c r="E166" s="42">
        <v>8.496612743436192</v>
      </c>
      <c r="F166" s="39">
        <v>28</v>
      </c>
      <c r="G166" s="39">
        <v>230</v>
      </c>
      <c r="H166" s="40">
        <v>996.1054929443882</v>
      </c>
      <c r="I166" s="39">
        <v>6</v>
      </c>
      <c r="J166" s="39">
        <v>37</v>
      </c>
      <c r="K166" s="43">
        <v>5.48310210849619</v>
      </c>
      <c r="L166" s="39">
        <v>0</v>
      </c>
      <c r="M166" s="39">
        <v>0</v>
      </c>
      <c r="N166" s="39">
        <v>0</v>
      </c>
      <c r="O166" s="39">
        <v>3</v>
      </c>
      <c r="P166" s="40">
        <v>3</v>
      </c>
      <c r="Q166" s="39">
        <v>8</v>
      </c>
      <c r="R166" s="39">
        <v>3</v>
      </c>
      <c r="S166" s="39">
        <v>6</v>
      </c>
      <c r="T166" s="44">
        <v>5.666666666666667</v>
      </c>
      <c r="U166" s="39">
        <v>69</v>
      </c>
      <c r="V166" s="39">
        <v>224</v>
      </c>
      <c r="W166" s="40">
        <v>83.965986707188</v>
      </c>
      <c r="X166" s="39">
        <v>11</v>
      </c>
      <c r="Y166" s="39">
        <v>82</v>
      </c>
      <c r="Z166" s="39">
        <v>3350</v>
      </c>
      <c r="AA166" s="39">
        <v>9</v>
      </c>
      <c r="AB166" s="39">
        <v>83</v>
      </c>
      <c r="AC166" s="40">
        <v>4550</v>
      </c>
      <c r="AD166" s="39">
        <v>35</v>
      </c>
      <c r="AE166" s="39">
        <v>430</v>
      </c>
      <c r="AF166" s="40">
        <v>25.5</v>
      </c>
      <c r="AG166" s="45">
        <v>1.7</v>
      </c>
      <c r="AH166" s="45">
        <v>9</v>
      </c>
      <c r="AI166" s="44">
        <v>37.38889883921203</v>
      </c>
      <c r="AJ166" s="41">
        <v>9</v>
      </c>
      <c r="AK166" s="41">
        <v>238</v>
      </c>
      <c r="AL166" s="41">
        <v>1461.7882797701122</v>
      </c>
    </row>
    <row r="167" spans="1:38" ht="15">
      <c r="A167" s="12" t="str">
        <f>'Economy Names'!H163</f>
        <v>Tanzania</v>
      </c>
      <c r="B167" s="41">
        <v>12</v>
      </c>
      <c r="C167" s="41">
        <v>29</v>
      </c>
      <c r="D167" s="41">
        <v>30.947274525227677</v>
      </c>
      <c r="E167" s="42">
        <v>0</v>
      </c>
      <c r="F167" s="39">
        <v>22</v>
      </c>
      <c r="G167" s="39">
        <v>328</v>
      </c>
      <c r="H167" s="40">
        <v>2756.2885385829595</v>
      </c>
      <c r="I167" s="39">
        <v>9</v>
      </c>
      <c r="J167" s="39">
        <v>73</v>
      </c>
      <c r="K167" s="43">
        <v>4.412165163380535</v>
      </c>
      <c r="L167" s="39">
        <v>0</v>
      </c>
      <c r="M167" s="39">
        <v>0</v>
      </c>
      <c r="N167" s="39">
        <v>0</v>
      </c>
      <c r="O167" s="39">
        <v>8</v>
      </c>
      <c r="P167" s="40">
        <v>8</v>
      </c>
      <c r="Q167" s="39">
        <v>3</v>
      </c>
      <c r="R167" s="39">
        <v>4</v>
      </c>
      <c r="S167" s="39">
        <v>8</v>
      </c>
      <c r="T167" s="44">
        <v>5</v>
      </c>
      <c r="U167" s="39">
        <v>48</v>
      </c>
      <c r="V167" s="39">
        <v>172</v>
      </c>
      <c r="W167" s="40">
        <v>45.24216186490031</v>
      </c>
      <c r="X167" s="39">
        <v>6</v>
      </c>
      <c r="Y167" s="39">
        <v>24</v>
      </c>
      <c r="Z167" s="39">
        <v>1262</v>
      </c>
      <c r="AA167" s="39">
        <v>7</v>
      </c>
      <c r="AB167" s="39">
        <v>31</v>
      </c>
      <c r="AC167" s="40">
        <v>1475</v>
      </c>
      <c r="AD167" s="39">
        <v>38</v>
      </c>
      <c r="AE167" s="39">
        <v>462</v>
      </c>
      <c r="AF167" s="40">
        <v>14.3</v>
      </c>
      <c r="AG167" s="45">
        <v>3</v>
      </c>
      <c r="AH167" s="45">
        <v>22</v>
      </c>
      <c r="AI167" s="44">
        <v>21.908823802919983</v>
      </c>
      <c r="AJ167" s="41">
        <v>4</v>
      </c>
      <c r="AK167" s="41">
        <v>109</v>
      </c>
      <c r="AL167" s="41">
        <v>1124.446629930792</v>
      </c>
    </row>
    <row r="168" spans="1:38" ht="15">
      <c r="A168" s="12" t="str">
        <f>'Economy Names'!H164</f>
        <v>Thailand</v>
      </c>
      <c r="B168" s="41">
        <v>7</v>
      </c>
      <c r="C168" s="41">
        <v>32</v>
      </c>
      <c r="D168" s="41">
        <v>6.87437026404224</v>
      </c>
      <c r="E168" s="42">
        <v>0.002939439964670285</v>
      </c>
      <c r="F168" s="39">
        <v>11</v>
      </c>
      <c r="G168" s="39">
        <v>156</v>
      </c>
      <c r="H168" s="40">
        <v>9.515946978959269</v>
      </c>
      <c r="I168" s="39">
        <v>2</v>
      </c>
      <c r="J168" s="39">
        <v>2</v>
      </c>
      <c r="K168" s="43">
        <v>4.324266081961866</v>
      </c>
      <c r="L168" s="39">
        <v>5</v>
      </c>
      <c r="M168" s="39">
        <v>35.7</v>
      </c>
      <c r="N168" s="39">
        <v>0</v>
      </c>
      <c r="O168" s="39">
        <v>5</v>
      </c>
      <c r="P168" s="40">
        <v>10</v>
      </c>
      <c r="Q168" s="39">
        <v>10</v>
      </c>
      <c r="R168" s="39">
        <v>7</v>
      </c>
      <c r="S168" s="39">
        <v>6</v>
      </c>
      <c r="T168" s="44">
        <v>7.666666666666667</v>
      </c>
      <c r="U168" s="39">
        <v>23</v>
      </c>
      <c r="V168" s="39">
        <v>264</v>
      </c>
      <c r="W168" s="40">
        <v>37.35236314494082</v>
      </c>
      <c r="X168" s="39">
        <v>5</v>
      </c>
      <c r="Y168" s="39">
        <v>14</v>
      </c>
      <c r="Z168" s="39">
        <v>625</v>
      </c>
      <c r="AA168" s="39">
        <v>5</v>
      </c>
      <c r="AB168" s="39">
        <v>13</v>
      </c>
      <c r="AC168" s="40">
        <v>795</v>
      </c>
      <c r="AD168" s="39">
        <v>36</v>
      </c>
      <c r="AE168" s="39">
        <v>479</v>
      </c>
      <c r="AF168" s="40">
        <v>12.3</v>
      </c>
      <c r="AG168" s="45">
        <v>2.67</v>
      </c>
      <c r="AH168" s="45">
        <v>36</v>
      </c>
      <c r="AI168" s="44">
        <v>43.51658908804821</v>
      </c>
      <c r="AJ168" s="41">
        <v>4</v>
      </c>
      <c r="AK168" s="41">
        <v>35</v>
      </c>
      <c r="AL168" s="41">
        <v>86.30548469067716</v>
      </c>
    </row>
    <row r="169" spans="1:38" ht="15">
      <c r="A169" s="12" t="str">
        <f>'Economy Names'!H165</f>
        <v>Timor-Leste</v>
      </c>
      <c r="B169" s="41">
        <v>10</v>
      </c>
      <c r="C169" s="41">
        <v>147</v>
      </c>
      <c r="D169" s="41">
        <v>4.9504950495049505</v>
      </c>
      <c r="E169" s="42">
        <v>247.52475247524754</v>
      </c>
      <c r="F169" s="39">
        <v>22</v>
      </c>
      <c r="G169" s="39">
        <v>208</v>
      </c>
      <c r="H169" s="40">
        <v>37.12871287128713</v>
      </c>
      <c r="I169" s="39" t="s">
        <v>59</v>
      </c>
      <c r="J169" s="39" t="s">
        <v>59</v>
      </c>
      <c r="K169" s="43" t="s">
        <v>59</v>
      </c>
      <c r="L169" s="39">
        <v>0</v>
      </c>
      <c r="M169" s="39">
        <v>0</v>
      </c>
      <c r="N169" s="39">
        <v>0</v>
      </c>
      <c r="O169" s="39">
        <v>2</v>
      </c>
      <c r="P169" s="40">
        <v>2</v>
      </c>
      <c r="Q169" s="39">
        <v>3</v>
      </c>
      <c r="R169" s="39">
        <v>4</v>
      </c>
      <c r="S169" s="39">
        <v>5</v>
      </c>
      <c r="T169" s="44">
        <v>4</v>
      </c>
      <c r="U169" s="39">
        <v>6</v>
      </c>
      <c r="V169" s="39">
        <v>276</v>
      </c>
      <c r="W169" s="40">
        <v>0.20202787703100905</v>
      </c>
      <c r="X169" s="39">
        <v>6</v>
      </c>
      <c r="Y169" s="39">
        <v>25</v>
      </c>
      <c r="Z169" s="39">
        <v>1010</v>
      </c>
      <c r="AA169" s="39">
        <v>7</v>
      </c>
      <c r="AB169" s="39">
        <v>26</v>
      </c>
      <c r="AC169" s="40">
        <v>1015</v>
      </c>
      <c r="AD169" s="39">
        <v>51</v>
      </c>
      <c r="AE169" s="39">
        <v>1285</v>
      </c>
      <c r="AF169" s="40">
        <v>163.2</v>
      </c>
      <c r="AG169" s="45" t="s">
        <v>36</v>
      </c>
      <c r="AH169" s="45" t="s">
        <v>36</v>
      </c>
      <c r="AI169" s="44">
        <v>0</v>
      </c>
      <c r="AJ169" s="41">
        <v>3</v>
      </c>
      <c r="AK169" s="41">
        <v>39</v>
      </c>
      <c r="AL169" s="41">
        <v>1980.1980198019803</v>
      </c>
    </row>
    <row r="170" spans="1:38" ht="15">
      <c r="A170" s="12" t="str">
        <f>'Economy Names'!H166</f>
        <v>Togo</v>
      </c>
      <c r="B170" s="41">
        <v>7</v>
      </c>
      <c r="C170" s="41">
        <v>84</v>
      </c>
      <c r="D170" s="41">
        <v>178.13998531099102</v>
      </c>
      <c r="E170" s="42">
        <v>486.9075201196934</v>
      </c>
      <c r="F170" s="39">
        <v>15</v>
      </c>
      <c r="G170" s="39">
        <v>277</v>
      </c>
      <c r="H170" s="40">
        <v>1241.857630065278</v>
      </c>
      <c r="I170" s="39">
        <v>5</v>
      </c>
      <c r="J170" s="39">
        <v>295</v>
      </c>
      <c r="K170" s="43">
        <v>12.951027488676267</v>
      </c>
      <c r="L170" s="39">
        <v>1</v>
      </c>
      <c r="M170" s="39">
        <v>0</v>
      </c>
      <c r="N170" s="39">
        <v>2.5</v>
      </c>
      <c r="O170" s="39">
        <v>3</v>
      </c>
      <c r="P170" s="40">
        <v>4</v>
      </c>
      <c r="Q170" s="39">
        <v>6</v>
      </c>
      <c r="R170" s="39">
        <v>1</v>
      </c>
      <c r="S170" s="39">
        <v>4</v>
      </c>
      <c r="T170" s="44">
        <v>3.6666666666666665</v>
      </c>
      <c r="U170" s="39">
        <v>53</v>
      </c>
      <c r="V170" s="39">
        <v>270</v>
      </c>
      <c r="W170" s="40">
        <v>50.81384786641778</v>
      </c>
      <c r="X170" s="39">
        <v>6</v>
      </c>
      <c r="Y170" s="39">
        <v>24</v>
      </c>
      <c r="Z170" s="39">
        <v>940</v>
      </c>
      <c r="AA170" s="39">
        <v>8</v>
      </c>
      <c r="AB170" s="39">
        <v>28</v>
      </c>
      <c r="AC170" s="40">
        <v>1109</v>
      </c>
      <c r="AD170" s="39">
        <v>41</v>
      </c>
      <c r="AE170" s="39">
        <v>588</v>
      </c>
      <c r="AF170" s="40">
        <v>47.5</v>
      </c>
      <c r="AG170" s="45">
        <v>3</v>
      </c>
      <c r="AH170" s="45">
        <v>15</v>
      </c>
      <c r="AI170" s="44">
        <v>30.591701235119377</v>
      </c>
      <c r="AJ170" s="41">
        <v>4</v>
      </c>
      <c r="AK170" s="41">
        <v>74</v>
      </c>
      <c r="AL170" s="41">
        <v>6020.676650261656</v>
      </c>
    </row>
    <row r="171" spans="1:38" ht="15">
      <c r="A171" s="12" t="str">
        <f>'Economy Names'!H167</f>
        <v>Tonga</v>
      </c>
      <c r="B171" s="41">
        <v>4</v>
      </c>
      <c r="C171" s="41">
        <v>25</v>
      </c>
      <c r="D171" s="41">
        <v>6.980557623804476</v>
      </c>
      <c r="E171" s="42">
        <v>0</v>
      </c>
      <c r="F171" s="39">
        <v>11</v>
      </c>
      <c r="G171" s="39">
        <v>76</v>
      </c>
      <c r="H171" s="40">
        <v>269.6364546174622</v>
      </c>
      <c r="I171" s="39">
        <v>4</v>
      </c>
      <c r="J171" s="39">
        <v>108</v>
      </c>
      <c r="K171" s="43">
        <v>10.1608070193226</v>
      </c>
      <c r="L171" s="39">
        <v>0</v>
      </c>
      <c r="M171" s="39">
        <v>0</v>
      </c>
      <c r="N171" s="39">
        <v>0</v>
      </c>
      <c r="O171" s="39">
        <v>7</v>
      </c>
      <c r="P171" s="40">
        <v>7</v>
      </c>
      <c r="Q171" s="39">
        <v>3</v>
      </c>
      <c r="R171" s="39">
        <v>3</v>
      </c>
      <c r="S171" s="39">
        <v>8</v>
      </c>
      <c r="T171" s="44">
        <v>4.666666666666667</v>
      </c>
      <c r="U171" s="39">
        <v>20</v>
      </c>
      <c r="V171" s="39">
        <v>164</v>
      </c>
      <c r="W171" s="40">
        <v>25.495709979214908</v>
      </c>
      <c r="X171" s="39">
        <v>7</v>
      </c>
      <c r="Y171" s="39">
        <v>19</v>
      </c>
      <c r="Z171" s="39">
        <v>650</v>
      </c>
      <c r="AA171" s="39">
        <v>6</v>
      </c>
      <c r="AB171" s="39">
        <v>24</v>
      </c>
      <c r="AC171" s="40">
        <v>725</v>
      </c>
      <c r="AD171" s="39">
        <v>37</v>
      </c>
      <c r="AE171" s="39">
        <v>350</v>
      </c>
      <c r="AF171" s="40">
        <v>30.5</v>
      </c>
      <c r="AG171" s="45">
        <v>2.71</v>
      </c>
      <c r="AH171" s="45">
        <v>22</v>
      </c>
      <c r="AI171" s="44">
        <v>25.260566632708628</v>
      </c>
      <c r="AJ171" s="41">
        <v>5</v>
      </c>
      <c r="AK171" s="41">
        <v>50</v>
      </c>
      <c r="AL171" s="41">
        <v>115.1303173360245</v>
      </c>
    </row>
    <row r="172" spans="1:38" ht="15">
      <c r="A172" s="12" t="str">
        <f>'Economy Names'!H168</f>
        <v>Trinidad and Tobago</v>
      </c>
      <c r="B172" s="41">
        <v>9</v>
      </c>
      <c r="C172" s="41">
        <v>43</v>
      </c>
      <c r="D172" s="41">
        <v>0.8059427686144784</v>
      </c>
      <c r="E172" s="42">
        <v>0</v>
      </c>
      <c r="F172" s="39">
        <v>20</v>
      </c>
      <c r="G172" s="39">
        <v>261</v>
      </c>
      <c r="H172" s="40">
        <v>5.11799325037347</v>
      </c>
      <c r="I172" s="39">
        <v>8</v>
      </c>
      <c r="J172" s="39">
        <v>162</v>
      </c>
      <c r="K172" s="43">
        <v>7.020174236182517</v>
      </c>
      <c r="L172" s="39">
        <v>4</v>
      </c>
      <c r="M172" s="39">
        <v>39.2</v>
      </c>
      <c r="N172" s="39">
        <v>0</v>
      </c>
      <c r="O172" s="39">
        <v>8</v>
      </c>
      <c r="P172" s="40">
        <v>12</v>
      </c>
      <c r="Q172" s="39">
        <v>4</v>
      </c>
      <c r="R172" s="39">
        <v>9</v>
      </c>
      <c r="S172" s="39">
        <v>7</v>
      </c>
      <c r="T172" s="44">
        <v>6.666666666666667</v>
      </c>
      <c r="U172" s="39">
        <v>40</v>
      </c>
      <c r="V172" s="39">
        <v>210</v>
      </c>
      <c r="W172" s="40">
        <v>33.13189494329727</v>
      </c>
      <c r="X172" s="39">
        <v>5</v>
      </c>
      <c r="Y172" s="39">
        <v>14</v>
      </c>
      <c r="Z172" s="39">
        <v>808</v>
      </c>
      <c r="AA172" s="39">
        <v>6</v>
      </c>
      <c r="AB172" s="39">
        <v>19</v>
      </c>
      <c r="AC172" s="40">
        <v>1250</v>
      </c>
      <c r="AD172" s="39">
        <v>42</v>
      </c>
      <c r="AE172" s="39">
        <v>1340</v>
      </c>
      <c r="AF172" s="40">
        <v>33.5</v>
      </c>
      <c r="AG172" s="45">
        <v>4</v>
      </c>
      <c r="AH172" s="45">
        <v>25</v>
      </c>
      <c r="AI172" s="44">
        <v>16.719899638916925</v>
      </c>
      <c r="AJ172" s="41">
        <v>5</v>
      </c>
      <c r="AK172" s="41">
        <v>61</v>
      </c>
      <c r="AL172" s="41">
        <v>7.335619212420952</v>
      </c>
    </row>
    <row r="173" spans="1:38" ht="15">
      <c r="A173" s="12" t="str">
        <f>'Economy Names'!H169</f>
        <v>Tunisia</v>
      </c>
      <c r="B173" s="41">
        <v>10</v>
      </c>
      <c r="C173" s="41">
        <v>11</v>
      </c>
      <c r="D173" s="41">
        <v>4.972103495396614</v>
      </c>
      <c r="E173" s="42">
        <v>0</v>
      </c>
      <c r="F173" s="39">
        <v>20</v>
      </c>
      <c r="G173" s="39">
        <v>97</v>
      </c>
      <c r="H173" s="40">
        <v>858.7299229801594</v>
      </c>
      <c r="I173" s="39">
        <v>4</v>
      </c>
      <c r="J173" s="39">
        <v>39</v>
      </c>
      <c r="K173" s="43">
        <v>6.115952165381065</v>
      </c>
      <c r="L173" s="39">
        <v>5</v>
      </c>
      <c r="M173" s="39">
        <v>0</v>
      </c>
      <c r="N173" s="39">
        <v>22.9</v>
      </c>
      <c r="O173" s="39">
        <v>3</v>
      </c>
      <c r="P173" s="40">
        <v>8</v>
      </c>
      <c r="Q173" s="39">
        <v>5</v>
      </c>
      <c r="R173" s="39">
        <v>7</v>
      </c>
      <c r="S173" s="39">
        <v>6</v>
      </c>
      <c r="T173" s="44">
        <v>6</v>
      </c>
      <c r="U173" s="39">
        <v>8</v>
      </c>
      <c r="V173" s="39">
        <v>144</v>
      </c>
      <c r="W173" s="40">
        <v>62.750770196685345</v>
      </c>
      <c r="X173" s="39">
        <v>4</v>
      </c>
      <c r="Y173" s="39">
        <v>13</v>
      </c>
      <c r="Z173" s="39">
        <v>773</v>
      </c>
      <c r="AA173" s="39">
        <v>7</v>
      </c>
      <c r="AB173" s="39">
        <v>17</v>
      </c>
      <c r="AC173" s="40">
        <v>858</v>
      </c>
      <c r="AD173" s="39">
        <v>39</v>
      </c>
      <c r="AE173" s="39">
        <v>565</v>
      </c>
      <c r="AF173" s="40">
        <v>21.8</v>
      </c>
      <c r="AG173" s="45">
        <v>1.25</v>
      </c>
      <c r="AH173" s="45">
        <v>7.000000000000001</v>
      </c>
      <c r="AI173" s="44">
        <v>51.73650144490873</v>
      </c>
      <c r="AJ173" s="41">
        <v>4</v>
      </c>
      <c r="AK173" s="41">
        <v>65</v>
      </c>
      <c r="AL173" s="41">
        <v>1062.7871221410264</v>
      </c>
    </row>
    <row r="174" spans="1:38" ht="15">
      <c r="A174" s="12" t="str">
        <f>'Economy Names'!H170</f>
        <v>Turkey</v>
      </c>
      <c r="B174" s="41">
        <v>6</v>
      </c>
      <c r="C174" s="41">
        <v>6</v>
      </c>
      <c r="D174" s="41">
        <v>17.201327889607885</v>
      </c>
      <c r="E174" s="42">
        <v>9.92587369710039</v>
      </c>
      <c r="F174" s="39">
        <v>25</v>
      </c>
      <c r="G174" s="39">
        <v>188</v>
      </c>
      <c r="H174" s="40">
        <v>231.44308190599483</v>
      </c>
      <c r="I174" s="39">
        <v>6</v>
      </c>
      <c r="J174" s="39">
        <v>6</v>
      </c>
      <c r="K174" s="43">
        <v>3.0247749807479622</v>
      </c>
      <c r="L174" s="39">
        <v>5</v>
      </c>
      <c r="M174" s="39">
        <v>42.2</v>
      </c>
      <c r="N174" s="39">
        <v>18.3</v>
      </c>
      <c r="O174" s="39">
        <v>4</v>
      </c>
      <c r="P174" s="40">
        <v>9</v>
      </c>
      <c r="Q174" s="39">
        <v>9</v>
      </c>
      <c r="R174" s="39">
        <v>4</v>
      </c>
      <c r="S174" s="39">
        <v>4</v>
      </c>
      <c r="T174" s="44">
        <v>5.666666666666667</v>
      </c>
      <c r="U174" s="39">
        <v>15</v>
      </c>
      <c r="V174" s="39">
        <v>223</v>
      </c>
      <c r="W174" s="40">
        <v>44.47475650996166</v>
      </c>
      <c r="X174" s="39">
        <v>7</v>
      </c>
      <c r="Y174" s="39">
        <v>14</v>
      </c>
      <c r="Z174" s="39">
        <v>990</v>
      </c>
      <c r="AA174" s="39">
        <v>8</v>
      </c>
      <c r="AB174" s="39">
        <v>15</v>
      </c>
      <c r="AC174" s="40">
        <v>1063</v>
      </c>
      <c r="AD174" s="39">
        <v>36</v>
      </c>
      <c r="AE174" s="39">
        <v>420</v>
      </c>
      <c r="AF174" s="40">
        <v>27.9</v>
      </c>
      <c r="AG174" s="45">
        <v>3.25</v>
      </c>
      <c r="AH174" s="45">
        <v>14.499999999999998</v>
      </c>
      <c r="AI174" s="44">
        <v>21.124537415245367</v>
      </c>
      <c r="AJ174" s="41">
        <v>5</v>
      </c>
      <c r="AK174" s="41">
        <v>70</v>
      </c>
      <c r="AL174" s="41">
        <v>714.2900303451861</v>
      </c>
    </row>
    <row r="175" spans="1:38" ht="15">
      <c r="A175" s="12" t="str">
        <f>'Economy Names'!H171</f>
        <v>Uganda</v>
      </c>
      <c r="B175" s="41">
        <v>18</v>
      </c>
      <c r="C175" s="41">
        <v>25</v>
      </c>
      <c r="D175" s="41">
        <v>94.36507932628618</v>
      </c>
      <c r="E175" s="42">
        <v>0</v>
      </c>
      <c r="F175" s="39">
        <v>18</v>
      </c>
      <c r="G175" s="39">
        <v>171</v>
      </c>
      <c r="H175" s="40">
        <v>1287.8494908127527</v>
      </c>
      <c r="I175" s="39">
        <v>13</v>
      </c>
      <c r="J175" s="39">
        <v>77</v>
      </c>
      <c r="K175" s="43">
        <v>3.1667751604032666</v>
      </c>
      <c r="L175" s="39">
        <v>4</v>
      </c>
      <c r="M175" s="39">
        <v>1.1</v>
      </c>
      <c r="N175" s="39">
        <v>0</v>
      </c>
      <c r="O175" s="39">
        <v>7</v>
      </c>
      <c r="P175" s="40">
        <v>11</v>
      </c>
      <c r="Q175" s="39">
        <v>2</v>
      </c>
      <c r="R175" s="39">
        <v>5</v>
      </c>
      <c r="S175" s="39">
        <v>5</v>
      </c>
      <c r="T175" s="44">
        <v>4</v>
      </c>
      <c r="U175" s="39">
        <v>32</v>
      </c>
      <c r="V175" s="39">
        <v>161</v>
      </c>
      <c r="W175" s="40">
        <v>35.70638072008606</v>
      </c>
      <c r="X175" s="39">
        <v>7</v>
      </c>
      <c r="Y175" s="39">
        <v>37</v>
      </c>
      <c r="Z175" s="39">
        <v>2780</v>
      </c>
      <c r="AA175" s="39">
        <v>9</v>
      </c>
      <c r="AB175" s="39">
        <v>34</v>
      </c>
      <c r="AC175" s="40">
        <v>2940</v>
      </c>
      <c r="AD175" s="39">
        <v>38</v>
      </c>
      <c r="AE175" s="39">
        <v>490</v>
      </c>
      <c r="AF175" s="40">
        <v>44.9</v>
      </c>
      <c r="AG175" s="45">
        <v>2.1666666666666665</v>
      </c>
      <c r="AH175" s="45">
        <v>29.5</v>
      </c>
      <c r="AI175" s="44">
        <v>39.713052081688545</v>
      </c>
      <c r="AJ175" s="41">
        <v>5</v>
      </c>
      <c r="AK175" s="41">
        <v>91</v>
      </c>
      <c r="AL175" s="41">
        <v>5765.405124508346</v>
      </c>
    </row>
    <row r="176" spans="1:38" ht="15">
      <c r="A176" s="12" t="str">
        <f>'Economy Names'!H172</f>
        <v>Ukraine</v>
      </c>
      <c r="B176" s="41">
        <v>10</v>
      </c>
      <c r="C176" s="41">
        <v>27</v>
      </c>
      <c r="D176" s="41">
        <v>6.117719630564526</v>
      </c>
      <c r="E176" s="42">
        <v>2.233851437450869</v>
      </c>
      <c r="F176" s="39">
        <v>22</v>
      </c>
      <c r="G176" s="39">
        <v>374</v>
      </c>
      <c r="H176" s="40">
        <v>1737.5562341465711</v>
      </c>
      <c r="I176" s="39">
        <v>10</v>
      </c>
      <c r="J176" s="39">
        <v>117</v>
      </c>
      <c r="K176" s="43">
        <v>4.0694724419298725</v>
      </c>
      <c r="L176" s="39">
        <v>4</v>
      </c>
      <c r="M176" s="39">
        <v>10.1</v>
      </c>
      <c r="N176" s="39">
        <v>0</v>
      </c>
      <c r="O176" s="39">
        <v>9</v>
      </c>
      <c r="P176" s="40">
        <v>13</v>
      </c>
      <c r="Q176" s="39">
        <v>5</v>
      </c>
      <c r="R176" s="39">
        <v>2</v>
      </c>
      <c r="S176" s="39">
        <v>7</v>
      </c>
      <c r="T176" s="44">
        <v>4.666666666666667</v>
      </c>
      <c r="U176" s="39">
        <v>135</v>
      </c>
      <c r="V176" s="39">
        <v>657</v>
      </c>
      <c r="W176" s="40">
        <v>55.50380950542334</v>
      </c>
      <c r="X176" s="39">
        <v>6</v>
      </c>
      <c r="Y176" s="39">
        <v>30</v>
      </c>
      <c r="Z176" s="39">
        <v>1560</v>
      </c>
      <c r="AA176" s="39">
        <v>8</v>
      </c>
      <c r="AB176" s="39">
        <v>33</v>
      </c>
      <c r="AC176" s="40">
        <v>1580</v>
      </c>
      <c r="AD176" s="39">
        <v>30</v>
      </c>
      <c r="AE176" s="39">
        <v>345</v>
      </c>
      <c r="AF176" s="40">
        <v>41.5</v>
      </c>
      <c r="AG176" s="45">
        <v>2.92</v>
      </c>
      <c r="AH176" s="45">
        <v>42</v>
      </c>
      <c r="AI176" s="44">
        <v>7.903131310893031</v>
      </c>
      <c r="AJ176" s="41">
        <v>11</v>
      </c>
      <c r="AK176" s="41">
        <v>274</v>
      </c>
      <c r="AL176" s="41">
        <v>275.1968986197191</v>
      </c>
    </row>
    <row r="177" spans="1:38" ht="15">
      <c r="A177" s="12" t="str">
        <f>'Economy Names'!H173</f>
        <v>United Arab Emirates</v>
      </c>
      <c r="B177" s="41">
        <v>8</v>
      </c>
      <c r="C177" s="41">
        <v>15</v>
      </c>
      <c r="D177" s="41">
        <v>6.442675223535729</v>
      </c>
      <c r="E177" s="42">
        <v>0</v>
      </c>
      <c r="F177" s="39">
        <v>17</v>
      </c>
      <c r="G177" s="39">
        <v>64</v>
      </c>
      <c r="H177" s="40">
        <v>35.75331869744059</v>
      </c>
      <c r="I177" s="39">
        <v>1</v>
      </c>
      <c r="J177" s="39">
        <v>2</v>
      </c>
      <c r="K177" s="43">
        <v>2.003663547774082</v>
      </c>
      <c r="L177" s="39">
        <v>5</v>
      </c>
      <c r="M177" s="39">
        <v>17.7</v>
      </c>
      <c r="N177" s="39">
        <v>8.4</v>
      </c>
      <c r="O177" s="39">
        <v>4</v>
      </c>
      <c r="P177" s="40">
        <v>9</v>
      </c>
      <c r="Q177" s="39">
        <v>4</v>
      </c>
      <c r="R177" s="39">
        <v>7</v>
      </c>
      <c r="S177" s="39">
        <v>2</v>
      </c>
      <c r="T177" s="44">
        <v>4.333333333333333</v>
      </c>
      <c r="U177" s="39">
        <v>14</v>
      </c>
      <c r="V177" s="39">
        <v>12</v>
      </c>
      <c r="W177" s="40">
        <v>14.138767127188343</v>
      </c>
      <c r="X177" s="39">
        <v>4</v>
      </c>
      <c r="Y177" s="39">
        <v>7</v>
      </c>
      <c r="Z177" s="39">
        <v>521</v>
      </c>
      <c r="AA177" s="39">
        <v>5</v>
      </c>
      <c r="AB177" s="39">
        <v>7</v>
      </c>
      <c r="AC177" s="40">
        <v>542</v>
      </c>
      <c r="AD177" s="39">
        <v>49</v>
      </c>
      <c r="AE177" s="39">
        <v>537</v>
      </c>
      <c r="AF177" s="40">
        <v>26.2</v>
      </c>
      <c r="AG177" s="45">
        <v>5.125</v>
      </c>
      <c r="AH177" s="45">
        <v>30</v>
      </c>
      <c r="AI177" s="44">
        <v>11.181484433057433</v>
      </c>
      <c r="AJ177" s="41">
        <v>4</v>
      </c>
      <c r="AK177" s="41">
        <v>55</v>
      </c>
      <c r="AL177" s="41">
        <v>18.616253479278573</v>
      </c>
    </row>
    <row r="178" spans="1:38" ht="15">
      <c r="A178" s="12" t="str">
        <f>'Economy Names'!H174</f>
        <v>United Kingdom</v>
      </c>
      <c r="B178" s="41">
        <v>6</v>
      </c>
      <c r="C178" s="41">
        <v>13</v>
      </c>
      <c r="D178" s="41">
        <v>0.7139748843608172</v>
      </c>
      <c r="E178" s="42">
        <v>0</v>
      </c>
      <c r="F178" s="39">
        <v>11</v>
      </c>
      <c r="G178" s="39">
        <v>95</v>
      </c>
      <c r="H178" s="40">
        <v>70.87767144906194</v>
      </c>
      <c r="I178" s="39">
        <v>6</v>
      </c>
      <c r="J178" s="39">
        <v>28.5</v>
      </c>
      <c r="K178" s="43">
        <v>4.721850243691343</v>
      </c>
      <c r="L178" s="39">
        <v>6</v>
      </c>
      <c r="M178" s="39">
        <v>100</v>
      </c>
      <c r="N178" s="39">
        <v>0</v>
      </c>
      <c r="O178" s="39">
        <v>10</v>
      </c>
      <c r="P178" s="40">
        <v>16</v>
      </c>
      <c r="Q178" s="39">
        <v>10</v>
      </c>
      <c r="R178" s="39">
        <v>7</v>
      </c>
      <c r="S178" s="39">
        <v>7</v>
      </c>
      <c r="T178" s="44">
        <v>8</v>
      </c>
      <c r="U178" s="39">
        <v>8</v>
      </c>
      <c r="V178" s="39">
        <v>110</v>
      </c>
      <c r="W178" s="40">
        <v>37.29384609791521</v>
      </c>
      <c r="X178" s="39">
        <v>4</v>
      </c>
      <c r="Y178" s="39">
        <v>7</v>
      </c>
      <c r="Z178" s="39">
        <v>950</v>
      </c>
      <c r="AA178" s="39">
        <v>4</v>
      </c>
      <c r="AB178" s="39">
        <v>6</v>
      </c>
      <c r="AC178" s="40">
        <v>1045</v>
      </c>
      <c r="AD178" s="39">
        <v>28</v>
      </c>
      <c r="AE178" s="39">
        <v>399</v>
      </c>
      <c r="AF178" s="40">
        <v>23.4</v>
      </c>
      <c r="AG178" s="45">
        <v>1</v>
      </c>
      <c r="AH178" s="45">
        <v>6</v>
      </c>
      <c r="AI178" s="44">
        <v>88.55721393034827</v>
      </c>
      <c r="AJ178" s="41">
        <v>5</v>
      </c>
      <c r="AK178" s="41">
        <v>109</v>
      </c>
      <c r="AL178" s="41">
        <v>43.271205112776805</v>
      </c>
    </row>
    <row r="179" spans="1:38" ht="15">
      <c r="A179" s="12" t="str">
        <f>'Economy Names'!H175</f>
        <v>United States</v>
      </c>
      <c r="B179" s="41">
        <v>6</v>
      </c>
      <c r="C179" s="41">
        <v>6</v>
      </c>
      <c r="D179" s="41">
        <v>1.4445441357851203</v>
      </c>
      <c r="E179" s="42">
        <v>0</v>
      </c>
      <c r="F179" s="39">
        <v>19</v>
      </c>
      <c r="G179" s="39">
        <v>40</v>
      </c>
      <c r="H179" s="40">
        <v>12.777730736663845</v>
      </c>
      <c r="I179" s="39">
        <v>4</v>
      </c>
      <c r="J179" s="39">
        <v>12</v>
      </c>
      <c r="K179" s="43">
        <v>0.4643099068585944</v>
      </c>
      <c r="L179" s="39">
        <v>6</v>
      </c>
      <c r="M179" s="39">
        <v>100</v>
      </c>
      <c r="N179" s="39">
        <v>0</v>
      </c>
      <c r="O179" s="39">
        <v>9</v>
      </c>
      <c r="P179" s="40">
        <v>15</v>
      </c>
      <c r="Q179" s="39">
        <v>7</v>
      </c>
      <c r="R179" s="39">
        <v>9</v>
      </c>
      <c r="S179" s="39">
        <v>9</v>
      </c>
      <c r="T179" s="44">
        <v>8.333333333333334</v>
      </c>
      <c r="U179" s="39">
        <v>11</v>
      </c>
      <c r="V179" s="39">
        <v>187</v>
      </c>
      <c r="W179" s="40">
        <v>46.77938118403389</v>
      </c>
      <c r="X179" s="39">
        <v>4</v>
      </c>
      <c r="Y179" s="39">
        <v>6</v>
      </c>
      <c r="Z179" s="39">
        <v>1050</v>
      </c>
      <c r="AA179" s="39">
        <v>5</v>
      </c>
      <c r="AB179" s="39">
        <v>5</v>
      </c>
      <c r="AC179" s="40">
        <v>1315</v>
      </c>
      <c r="AD179" s="39">
        <v>32</v>
      </c>
      <c r="AE179" s="39">
        <v>300</v>
      </c>
      <c r="AF179" s="40">
        <v>14.4</v>
      </c>
      <c r="AG179" s="45">
        <v>1.5</v>
      </c>
      <c r="AH179" s="45">
        <v>7.000000000000001</v>
      </c>
      <c r="AI179" s="44">
        <v>81.49501128636902</v>
      </c>
      <c r="AJ179" s="41">
        <v>4</v>
      </c>
      <c r="AK179" s="41">
        <v>68</v>
      </c>
      <c r="AL179" s="41">
        <v>16.863715244424814</v>
      </c>
    </row>
    <row r="180" spans="1:38" ht="15">
      <c r="A180" s="12" t="str">
        <f>'Economy Names'!H176</f>
        <v>Uruguay</v>
      </c>
      <c r="B180" s="41">
        <v>11</v>
      </c>
      <c r="C180" s="41">
        <v>65</v>
      </c>
      <c r="D180" s="41">
        <v>42.11262403060574</v>
      </c>
      <c r="E180" s="42">
        <v>0</v>
      </c>
      <c r="F180" s="39">
        <v>30</v>
      </c>
      <c r="G180" s="39">
        <v>234</v>
      </c>
      <c r="H180" s="40">
        <v>84.48630369694227</v>
      </c>
      <c r="I180" s="39">
        <v>8</v>
      </c>
      <c r="J180" s="39">
        <v>66</v>
      </c>
      <c r="K180" s="43">
        <v>7.06318918887976</v>
      </c>
      <c r="L180" s="39">
        <v>6</v>
      </c>
      <c r="M180" s="39">
        <v>100</v>
      </c>
      <c r="N180" s="39">
        <v>19.4</v>
      </c>
      <c r="O180" s="39">
        <v>4</v>
      </c>
      <c r="P180" s="40">
        <v>10</v>
      </c>
      <c r="Q180" s="39">
        <v>3</v>
      </c>
      <c r="R180" s="39">
        <v>4</v>
      </c>
      <c r="S180" s="39">
        <v>8</v>
      </c>
      <c r="T180" s="44">
        <v>5</v>
      </c>
      <c r="U180" s="39">
        <v>53</v>
      </c>
      <c r="V180" s="39">
        <v>336</v>
      </c>
      <c r="W180" s="40">
        <v>42.01720183580413</v>
      </c>
      <c r="X180" s="39">
        <v>9</v>
      </c>
      <c r="Y180" s="39">
        <v>19</v>
      </c>
      <c r="Z180" s="39">
        <v>1100</v>
      </c>
      <c r="AA180" s="39">
        <v>9</v>
      </c>
      <c r="AB180" s="39">
        <v>22</v>
      </c>
      <c r="AC180" s="40">
        <v>1330</v>
      </c>
      <c r="AD180" s="39">
        <v>41</v>
      </c>
      <c r="AE180" s="39">
        <v>720</v>
      </c>
      <c r="AF180" s="40">
        <v>19</v>
      </c>
      <c r="AG180" s="45">
        <v>2.0833333333333335</v>
      </c>
      <c r="AH180" s="45">
        <v>7.000000000000001</v>
      </c>
      <c r="AI180" s="44">
        <v>39.69464016861111</v>
      </c>
      <c r="AJ180" s="41">
        <v>4</v>
      </c>
      <c r="AK180" s="41">
        <v>48</v>
      </c>
      <c r="AL180" s="41">
        <v>15.400259285242365</v>
      </c>
    </row>
    <row r="181" spans="1:38" ht="15">
      <c r="A181" s="12" t="str">
        <f>'Economy Names'!H177</f>
        <v>Uzbekistan</v>
      </c>
      <c r="B181" s="41">
        <v>7</v>
      </c>
      <c r="C181" s="41">
        <v>15</v>
      </c>
      <c r="D181" s="41">
        <v>11.889842767807538</v>
      </c>
      <c r="E181" s="42">
        <v>32.52855450532847</v>
      </c>
      <c r="F181" s="39">
        <v>28</v>
      </c>
      <c r="G181" s="39">
        <v>274</v>
      </c>
      <c r="H181" s="40">
        <v>72.03066247997073</v>
      </c>
      <c r="I181" s="39">
        <v>12</v>
      </c>
      <c r="J181" s="39">
        <v>78</v>
      </c>
      <c r="K181" s="43">
        <v>1.1811952879303993</v>
      </c>
      <c r="L181" s="39">
        <v>3</v>
      </c>
      <c r="M181" s="39">
        <v>3.3</v>
      </c>
      <c r="N181" s="39">
        <v>4.5</v>
      </c>
      <c r="O181" s="39">
        <v>2</v>
      </c>
      <c r="P181" s="40">
        <v>5</v>
      </c>
      <c r="Q181" s="39">
        <v>4</v>
      </c>
      <c r="R181" s="39">
        <v>1</v>
      </c>
      <c r="S181" s="39">
        <v>7</v>
      </c>
      <c r="T181" s="44">
        <v>4</v>
      </c>
      <c r="U181" s="39">
        <v>41</v>
      </c>
      <c r="V181" s="39">
        <v>205</v>
      </c>
      <c r="W181" s="40">
        <v>95.60263640683</v>
      </c>
      <c r="X181" s="39">
        <v>10</v>
      </c>
      <c r="Y181" s="39">
        <v>71</v>
      </c>
      <c r="Z181" s="39">
        <v>3150</v>
      </c>
      <c r="AA181" s="39">
        <v>11</v>
      </c>
      <c r="AB181" s="39">
        <v>92</v>
      </c>
      <c r="AC181" s="40">
        <v>4650</v>
      </c>
      <c r="AD181" s="39">
        <v>42</v>
      </c>
      <c r="AE181" s="39">
        <v>195</v>
      </c>
      <c r="AF181" s="40">
        <v>22.2</v>
      </c>
      <c r="AG181" s="45">
        <v>4</v>
      </c>
      <c r="AH181" s="45">
        <v>10</v>
      </c>
      <c r="AI181" s="44">
        <v>22.16798645807837</v>
      </c>
      <c r="AJ181" s="41">
        <v>9</v>
      </c>
      <c r="AK181" s="41">
        <v>117</v>
      </c>
      <c r="AL181" s="41">
        <v>2255.279156518135</v>
      </c>
    </row>
    <row r="182" spans="1:38" ht="15">
      <c r="A182" s="12" t="str">
        <f>'Economy Names'!H178</f>
        <v>Vanuatu</v>
      </c>
      <c r="B182" s="41">
        <v>8</v>
      </c>
      <c r="C182" s="41">
        <v>47</v>
      </c>
      <c r="D182" s="41">
        <v>48.23413660827823</v>
      </c>
      <c r="E182" s="42">
        <v>0</v>
      </c>
      <c r="F182" s="39">
        <v>7</v>
      </c>
      <c r="G182" s="39">
        <v>51</v>
      </c>
      <c r="H182" s="40">
        <v>246.70854218431148</v>
      </c>
      <c r="I182" s="39">
        <v>4</v>
      </c>
      <c r="J182" s="39">
        <v>208</v>
      </c>
      <c r="K182" s="43">
        <v>7.010879880437959</v>
      </c>
      <c r="L182" s="39">
        <v>0</v>
      </c>
      <c r="M182" s="39">
        <v>0</v>
      </c>
      <c r="N182" s="39">
        <v>0</v>
      </c>
      <c r="O182" s="39">
        <v>9</v>
      </c>
      <c r="P182" s="40">
        <v>9</v>
      </c>
      <c r="Q182" s="39">
        <v>5</v>
      </c>
      <c r="R182" s="39">
        <v>6</v>
      </c>
      <c r="S182" s="39">
        <v>5</v>
      </c>
      <c r="T182" s="44">
        <v>5.333333333333333</v>
      </c>
      <c r="U182" s="39">
        <v>31</v>
      </c>
      <c r="V182" s="39">
        <v>120</v>
      </c>
      <c r="W182" s="40">
        <v>8.411253739397308</v>
      </c>
      <c r="X182" s="39">
        <v>7</v>
      </c>
      <c r="Y182" s="39">
        <v>26</v>
      </c>
      <c r="Z182" s="39">
        <v>1540</v>
      </c>
      <c r="AA182" s="39">
        <v>8</v>
      </c>
      <c r="AB182" s="39">
        <v>30</v>
      </c>
      <c r="AC182" s="40">
        <v>1410</v>
      </c>
      <c r="AD182" s="39">
        <v>30</v>
      </c>
      <c r="AE182" s="39">
        <v>430</v>
      </c>
      <c r="AF182" s="40">
        <v>56</v>
      </c>
      <c r="AG182" s="45">
        <v>2.5833333333333335</v>
      </c>
      <c r="AH182" s="45">
        <v>38</v>
      </c>
      <c r="AI182" s="44">
        <v>42.743019092480125</v>
      </c>
      <c r="AJ182" s="41">
        <v>5</v>
      </c>
      <c r="AK182" s="41">
        <v>257</v>
      </c>
      <c r="AL182" s="41">
        <v>1200.0724294255767</v>
      </c>
    </row>
    <row r="183" spans="1:38" ht="15">
      <c r="A183" s="12" t="str">
        <f>'Economy Names'!H179</f>
        <v>Venezuela, RB</v>
      </c>
      <c r="B183" s="41">
        <v>17</v>
      </c>
      <c r="C183" s="41">
        <v>141</v>
      </c>
      <c r="D183" s="41">
        <v>30.163103134875875</v>
      </c>
      <c r="E183" s="42">
        <v>0</v>
      </c>
      <c r="F183" s="39">
        <v>11</v>
      </c>
      <c r="G183" s="39">
        <v>395</v>
      </c>
      <c r="H183" s="40">
        <v>227.65546358913608</v>
      </c>
      <c r="I183" s="39">
        <v>8</v>
      </c>
      <c r="J183" s="39">
        <v>38</v>
      </c>
      <c r="K183" s="43">
        <v>2.190406333140722</v>
      </c>
      <c r="L183" s="39">
        <v>0</v>
      </c>
      <c r="M183" s="39">
        <v>0</v>
      </c>
      <c r="N183" s="39">
        <v>0</v>
      </c>
      <c r="O183" s="39">
        <v>1</v>
      </c>
      <c r="P183" s="40">
        <v>1</v>
      </c>
      <c r="Q183" s="39">
        <v>3</v>
      </c>
      <c r="R183" s="39">
        <v>2</v>
      </c>
      <c r="S183" s="39">
        <v>2</v>
      </c>
      <c r="T183" s="44">
        <v>2.3333333333333335</v>
      </c>
      <c r="U183" s="39">
        <v>70</v>
      </c>
      <c r="V183" s="39">
        <v>864</v>
      </c>
      <c r="W183" s="40">
        <v>52.57000687508515</v>
      </c>
      <c r="X183" s="39">
        <v>8</v>
      </c>
      <c r="Y183" s="39">
        <v>49</v>
      </c>
      <c r="Z183" s="39">
        <v>2590</v>
      </c>
      <c r="AA183" s="39">
        <v>9</v>
      </c>
      <c r="AB183" s="39">
        <v>71</v>
      </c>
      <c r="AC183" s="40">
        <v>2868</v>
      </c>
      <c r="AD183" s="39">
        <v>30</v>
      </c>
      <c r="AE183" s="39">
        <v>510</v>
      </c>
      <c r="AF183" s="40">
        <v>43.7</v>
      </c>
      <c r="AG183" s="45">
        <v>4</v>
      </c>
      <c r="AH183" s="45">
        <v>38</v>
      </c>
      <c r="AI183" s="44">
        <v>5.9260470017432345</v>
      </c>
      <c r="AJ183" s="41">
        <v>6</v>
      </c>
      <c r="AK183" s="41">
        <v>125</v>
      </c>
      <c r="AL183" s="41">
        <v>1460.1775776207155</v>
      </c>
    </row>
    <row r="184" spans="1:38" ht="15">
      <c r="A184" s="12" t="str">
        <f>'Economy Names'!H180</f>
        <v>Vietnam</v>
      </c>
      <c r="B184" s="41">
        <v>9</v>
      </c>
      <c r="C184" s="41">
        <v>44</v>
      </c>
      <c r="D184" s="41">
        <v>12.109891787114943</v>
      </c>
      <c r="E184" s="42">
        <v>0</v>
      </c>
      <c r="F184" s="39">
        <v>13</v>
      </c>
      <c r="G184" s="39">
        <v>194</v>
      </c>
      <c r="H184" s="40">
        <v>128.39502481423568</v>
      </c>
      <c r="I184" s="39">
        <v>4</v>
      </c>
      <c r="J184" s="39">
        <v>57</v>
      </c>
      <c r="K184" s="43">
        <v>0.6059246582695739</v>
      </c>
      <c r="L184" s="39">
        <v>5</v>
      </c>
      <c r="M184" s="39">
        <v>0</v>
      </c>
      <c r="N184" s="39">
        <v>26.4</v>
      </c>
      <c r="O184" s="39">
        <v>8</v>
      </c>
      <c r="P184" s="40">
        <v>13</v>
      </c>
      <c r="Q184" s="39">
        <v>6</v>
      </c>
      <c r="R184" s="39">
        <v>0</v>
      </c>
      <c r="S184" s="39">
        <v>2</v>
      </c>
      <c r="T184" s="44">
        <v>2.6666666666666665</v>
      </c>
      <c r="U184" s="39">
        <v>32</v>
      </c>
      <c r="V184" s="39">
        <v>941</v>
      </c>
      <c r="W184" s="40">
        <v>33.11740398271018</v>
      </c>
      <c r="X184" s="39">
        <v>6</v>
      </c>
      <c r="Y184" s="39">
        <v>22</v>
      </c>
      <c r="Z184" s="39">
        <v>555</v>
      </c>
      <c r="AA184" s="39">
        <v>8</v>
      </c>
      <c r="AB184" s="39">
        <v>21</v>
      </c>
      <c r="AC184" s="40">
        <v>645</v>
      </c>
      <c r="AD184" s="39">
        <v>34</v>
      </c>
      <c r="AE184" s="39">
        <v>295</v>
      </c>
      <c r="AF184" s="40">
        <v>28.5</v>
      </c>
      <c r="AG184" s="45">
        <v>5</v>
      </c>
      <c r="AH184" s="45">
        <v>14.499999999999998</v>
      </c>
      <c r="AI184" s="44">
        <v>18.59749593189939</v>
      </c>
      <c r="AJ184" s="41">
        <v>5</v>
      </c>
      <c r="AK184" s="41">
        <v>142</v>
      </c>
      <c r="AL184" s="41">
        <v>1536.022514333945</v>
      </c>
    </row>
    <row r="185" spans="1:38" ht="15">
      <c r="A185" s="12" t="str">
        <f>'Economy Names'!H181</f>
        <v>West Bank and Gaza</v>
      </c>
      <c r="B185" s="41">
        <v>11</v>
      </c>
      <c r="C185" s="41">
        <v>49</v>
      </c>
      <c r="D185" s="41">
        <v>93.6627377612795</v>
      </c>
      <c r="E185" s="42">
        <v>215.59260083327106</v>
      </c>
      <c r="F185" s="39">
        <v>21</v>
      </c>
      <c r="G185" s="39">
        <v>199</v>
      </c>
      <c r="H185" s="40">
        <v>1112.9902418902418</v>
      </c>
      <c r="I185" s="39">
        <v>7</v>
      </c>
      <c r="J185" s="39">
        <v>47</v>
      </c>
      <c r="K185" s="43">
        <v>0.7400257400257401</v>
      </c>
      <c r="L185" s="39">
        <v>3</v>
      </c>
      <c r="M185" s="39">
        <v>0</v>
      </c>
      <c r="N185" s="39">
        <v>5.6</v>
      </c>
      <c r="O185" s="39">
        <v>1</v>
      </c>
      <c r="P185" s="40">
        <v>4</v>
      </c>
      <c r="Q185" s="39">
        <v>6</v>
      </c>
      <c r="R185" s="39">
        <v>5</v>
      </c>
      <c r="S185" s="39">
        <v>7</v>
      </c>
      <c r="T185" s="44">
        <v>6</v>
      </c>
      <c r="U185" s="39">
        <v>27</v>
      </c>
      <c r="V185" s="39">
        <v>154</v>
      </c>
      <c r="W185" s="40">
        <v>16.782755608015535</v>
      </c>
      <c r="X185" s="39">
        <v>6</v>
      </c>
      <c r="Y185" s="39">
        <v>23</v>
      </c>
      <c r="Z185" s="39">
        <v>1310</v>
      </c>
      <c r="AA185" s="39">
        <v>6</v>
      </c>
      <c r="AB185" s="39">
        <v>40</v>
      </c>
      <c r="AC185" s="40">
        <v>1225</v>
      </c>
      <c r="AD185" s="39">
        <v>44</v>
      </c>
      <c r="AE185" s="39">
        <v>540</v>
      </c>
      <c r="AF185" s="40">
        <v>21.2</v>
      </c>
      <c r="AG185" s="45" t="s">
        <v>36</v>
      </c>
      <c r="AH185" s="45" t="s">
        <v>36</v>
      </c>
      <c r="AI185" s="44">
        <v>0</v>
      </c>
      <c r="AJ185" s="41">
        <v>5</v>
      </c>
      <c r="AK185" s="41">
        <v>63</v>
      </c>
      <c r="AL185" s="41">
        <v>1560.571560571561</v>
      </c>
    </row>
    <row r="186" spans="1:38" ht="15">
      <c r="A186" s="12" t="str">
        <f>'Economy Names'!H182</f>
        <v>Yemen, Rep.</v>
      </c>
      <c r="B186" s="41">
        <v>6</v>
      </c>
      <c r="C186" s="41">
        <v>12</v>
      </c>
      <c r="D186" s="41">
        <v>82.10875973757562</v>
      </c>
      <c r="E186" s="42">
        <v>0</v>
      </c>
      <c r="F186" s="39">
        <v>15</v>
      </c>
      <c r="G186" s="39">
        <v>107</v>
      </c>
      <c r="H186" s="40">
        <v>136.59721644903263</v>
      </c>
      <c r="I186" s="39">
        <v>6</v>
      </c>
      <c r="J186" s="39">
        <v>19</v>
      </c>
      <c r="K186" s="43">
        <v>3.840860763954455</v>
      </c>
      <c r="L186" s="39">
        <v>2</v>
      </c>
      <c r="M186" s="39">
        <v>0</v>
      </c>
      <c r="N186" s="39">
        <v>0.3</v>
      </c>
      <c r="O186" s="39">
        <v>3</v>
      </c>
      <c r="P186" s="40">
        <v>5</v>
      </c>
      <c r="Q186" s="39">
        <v>6</v>
      </c>
      <c r="R186" s="39">
        <v>4</v>
      </c>
      <c r="S186" s="39">
        <v>2</v>
      </c>
      <c r="T186" s="44">
        <v>4</v>
      </c>
      <c r="U186" s="39">
        <v>44</v>
      </c>
      <c r="V186" s="39">
        <v>248</v>
      </c>
      <c r="W186" s="40">
        <v>47.80107985748977</v>
      </c>
      <c r="X186" s="39">
        <v>6</v>
      </c>
      <c r="Y186" s="39">
        <v>27</v>
      </c>
      <c r="Z186" s="39">
        <v>890</v>
      </c>
      <c r="AA186" s="39">
        <v>9</v>
      </c>
      <c r="AB186" s="39">
        <v>25</v>
      </c>
      <c r="AC186" s="40">
        <v>1475</v>
      </c>
      <c r="AD186" s="39">
        <v>36</v>
      </c>
      <c r="AE186" s="39">
        <v>520</v>
      </c>
      <c r="AF186" s="40">
        <v>16.5</v>
      </c>
      <c r="AG186" s="45">
        <v>3</v>
      </c>
      <c r="AH186" s="45">
        <v>8</v>
      </c>
      <c r="AI186" s="44">
        <v>28.605651015926657</v>
      </c>
      <c r="AJ186" s="41">
        <v>4</v>
      </c>
      <c r="AK186" s="41">
        <v>35</v>
      </c>
      <c r="AL186" s="41">
        <v>4973.419494980416</v>
      </c>
    </row>
    <row r="187" spans="1:38" ht="15">
      <c r="A187" s="12" t="str">
        <f>'Economy Names'!H183</f>
        <v>Zambia</v>
      </c>
      <c r="B187" s="41">
        <v>6</v>
      </c>
      <c r="C187" s="41">
        <v>18</v>
      </c>
      <c r="D187" s="41">
        <v>27.93024230735305</v>
      </c>
      <c r="E187" s="42">
        <v>0</v>
      </c>
      <c r="F187" s="39">
        <v>17</v>
      </c>
      <c r="G187" s="39">
        <v>254</v>
      </c>
      <c r="H187" s="40">
        <v>2480.801221663133</v>
      </c>
      <c r="I187" s="39">
        <v>5</v>
      </c>
      <c r="J187" s="39">
        <v>40</v>
      </c>
      <c r="K187" s="43">
        <v>6.567620976323532</v>
      </c>
      <c r="L187" s="39">
        <v>5</v>
      </c>
      <c r="M187" s="39">
        <v>3</v>
      </c>
      <c r="N187" s="39">
        <v>0</v>
      </c>
      <c r="O187" s="39">
        <v>9</v>
      </c>
      <c r="P187" s="40">
        <v>14</v>
      </c>
      <c r="Q187" s="39">
        <v>3</v>
      </c>
      <c r="R187" s="39">
        <v>6</v>
      </c>
      <c r="S187" s="39">
        <v>7</v>
      </c>
      <c r="T187" s="44">
        <v>5.333333333333333</v>
      </c>
      <c r="U187" s="39">
        <v>37</v>
      </c>
      <c r="V187" s="39">
        <v>132</v>
      </c>
      <c r="W187" s="40">
        <v>16.089159054598678</v>
      </c>
      <c r="X187" s="39">
        <v>6</v>
      </c>
      <c r="Y187" s="39">
        <v>44</v>
      </c>
      <c r="Z187" s="39">
        <v>2664</v>
      </c>
      <c r="AA187" s="39">
        <v>8</v>
      </c>
      <c r="AB187" s="39">
        <v>56</v>
      </c>
      <c r="AC187" s="40">
        <v>3315</v>
      </c>
      <c r="AD187" s="39">
        <v>35</v>
      </c>
      <c r="AE187" s="39">
        <v>471</v>
      </c>
      <c r="AF187" s="40">
        <v>38.7</v>
      </c>
      <c r="AG187" s="45">
        <v>2.7</v>
      </c>
      <c r="AH187" s="45">
        <v>9</v>
      </c>
      <c r="AI187" s="44">
        <v>27.17914824345353</v>
      </c>
      <c r="AJ187" s="41">
        <v>5</v>
      </c>
      <c r="AK187" s="41">
        <v>117</v>
      </c>
      <c r="AL187" s="41">
        <v>1250.5405210259257</v>
      </c>
    </row>
    <row r="188" spans="1:38" ht="15">
      <c r="A188" s="12" t="str">
        <f>'Economy Names'!H184</f>
        <v>Zimbabwe</v>
      </c>
      <c r="B188" s="47">
        <v>9</v>
      </c>
      <c r="C188" s="47">
        <v>90</v>
      </c>
      <c r="D188" s="47">
        <v>182.77243098006045</v>
      </c>
      <c r="E188" s="53">
        <v>0</v>
      </c>
      <c r="F188" s="48">
        <v>17</v>
      </c>
      <c r="G188" s="48">
        <v>1012</v>
      </c>
      <c r="H188" s="49">
        <v>8020.641277752728</v>
      </c>
      <c r="I188" s="48">
        <v>5</v>
      </c>
      <c r="J188" s="48">
        <v>31</v>
      </c>
      <c r="K188" s="51">
        <v>8.508118030967253</v>
      </c>
      <c r="L188" s="48">
        <v>0</v>
      </c>
      <c r="M188" s="48">
        <v>0</v>
      </c>
      <c r="N188" s="48">
        <v>0</v>
      </c>
      <c r="O188" s="48">
        <v>7</v>
      </c>
      <c r="P188" s="49">
        <v>7</v>
      </c>
      <c r="Q188" s="48">
        <v>8</v>
      </c>
      <c r="R188" s="48">
        <v>1</v>
      </c>
      <c r="S188" s="48">
        <v>4</v>
      </c>
      <c r="T188" s="50">
        <v>4.333333333333333</v>
      </c>
      <c r="U188" s="48">
        <v>49</v>
      </c>
      <c r="V188" s="48">
        <v>242</v>
      </c>
      <c r="W188" s="49">
        <v>40.303899458636785</v>
      </c>
      <c r="X188" s="48">
        <v>8</v>
      </c>
      <c r="Y188" s="48">
        <v>53</v>
      </c>
      <c r="Z188" s="48">
        <v>3280</v>
      </c>
      <c r="AA188" s="48">
        <v>9</v>
      </c>
      <c r="AB188" s="48">
        <v>73</v>
      </c>
      <c r="AC188" s="49">
        <v>5101</v>
      </c>
      <c r="AD188" s="48">
        <v>38</v>
      </c>
      <c r="AE188" s="48">
        <v>410</v>
      </c>
      <c r="AF188" s="49">
        <v>113.1</v>
      </c>
      <c r="AG188" s="52">
        <v>3.3333333333333335</v>
      </c>
      <c r="AH188" s="52">
        <v>22</v>
      </c>
      <c r="AI188" s="50">
        <v>0.2052162825423588</v>
      </c>
      <c r="AJ188" s="47">
        <v>6</v>
      </c>
      <c r="AK188" s="47">
        <v>125</v>
      </c>
      <c r="AL188" s="47">
        <v>6511.901553699074</v>
      </c>
    </row>
    <row r="190" spans="1:11" ht="15">
      <c r="A190" s="60" t="s">
        <v>228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/>
    </row>
    <row r="191" spans="1:11" ht="15">
      <c r="A191" s="60" t="s">
        <v>227</v>
      </c>
      <c r="B191" s="61"/>
      <c r="C191" s="61"/>
      <c r="D191" s="61"/>
      <c r="E191" s="61"/>
      <c r="F191" s="61"/>
      <c r="G191" s="61"/>
      <c r="H191" s="61"/>
      <c r="I191" s="61"/>
      <c r="J191" s="61"/>
      <c r="K191" s="61"/>
    </row>
  </sheetData>
  <sheetProtection/>
  <autoFilter ref="A5:P5"/>
  <mergeCells count="20">
    <mergeCell ref="AJ4:AL4"/>
    <mergeCell ref="Q4:T4"/>
    <mergeCell ref="U4:W4"/>
    <mergeCell ref="X4:AC4"/>
    <mergeCell ref="AD4:AF4"/>
    <mergeCell ref="AG4:AI4"/>
    <mergeCell ref="B4:E4"/>
    <mergeCell ref="F4:H4"/>
    <mergeCell ref="I4:K4"/>
    <mergeCell ref="L4:P4"/>
    <mergeCell ref="B3:E3"/>
    <mergeCell ref="F3:H3"/>
    <mergeCell ref="I3:K3"/>
    <mergeCell ref="L3:P3"/>
    <mergeCell ref="AJ3:AL3"/>
    <mergeCell ref="Q3:T3"/>
    <mergeCell ref="U3:W3"/>
    <mergeCell ref="X3:AC3"/>
    <mergeCell ref="AD3:AF3"/>
    <mergeCell ref="AG3:AI3"/>
  </mergeCells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8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" sqref="C1"/>
    </sheetView>
  </sheetViews>
  <sheetFormatPr defaultColWidth="9.140625" defaultRowHeight="15"/>
  <cols>
    <col min="1" max="1" width="19.57421875" style="0" customWidth="1"/>
    <col min="17" max="17" width="9.140625" style="25" customWidth="1"/>
  </cols>
  <sheetData>
    <row r="1" spans="1:60" s="99" customFormat="1" ht="29.25" customHeight="1">
      <c r="A1" s="98" t="s">
        <v>1379</v>
      </c>
      <c r="C1" s="100"/>
      <c r="D1" s="101"/>
      <c r="E1" s="100"/>
      <c r="F1" s="100"/>
      <c r="J1" s="100"/>
      <c r="K1" s="100"/>
      <c r="L1" s="100"/>
      <c r="O1" s="100"/>
      <c r="U1" s="100"/>
      <c r="V1" s="100"/>
      <c r="Y1" s="100"/>
      <c r="Z1" s="100"/>
      <c r="AA1" s="100"/>
      <c r="AB1" s="100"/>
      <c r="AD1" s="100"/>
      <c r="AE1" s="100"/>
      <c r="AF1" s="100"/>
      <c r="AG1" s="100"/>
      <c r="AJ1" s="100"/>
      <c r="AK1" s="100"/>
      <c r="AL1" s="100"/>
      <c r="AM1" s="102"/>
      <c r="AP1" s="100"/>
      <c r="AQ1" s="100"/>
      <c r="AR1" s="100"/>
      <c r="AS1" s="100"/>
      <c r="AT1" s="100"/>
      <c r="AU1" s="100"/>
      <c r="AV1" s="100"/>
      <c r="AX1" s="100"/>
      <c r="AY1" s="100"/>
      <c r="AZ1" s="100"/>
      <c r="BC1" s="100"/>
      <c r="BE1" s="102"/>
      <c r="BH1" s="100"/>
    </row>
    <row r="2" spans="1:60" s="99" customFormat="1" ht="29.25" customHeight="1">
      <c r="A2" s="98"/>
      <c r="C2" s="100"/>
      <c r="D2" s="101"/>
      <c r="E2" s="100"/>
      <c r="F2" s="100"/>
      <c r="J2" s="100"/>
      <c r="K2" s="100"/>
      <c r="L2" s="100"/>
      <c r="O2" s="100"/>
      <c r="U2" s="100"/>
      <c r="V2" s="100"/>
      <c r="Y2" s="100"/>
      <c r="Z2" s="100"/>
      <c r="AA2" s="100"/>
      <c r="AB2" s="100"/>
      <c r="AD2" s="100"/>
      <c r="AE2" s="100"/>
      <c r="AF2" s="100"/>
      <c r="AG2" s="100"/>
      <c r="AJ2" s="100"/>
      <c r="AK2" s="100"/>
      <c r="AL2" s="100"/>
      <c r="AM2" s="102"/>
      <c r="AP2" s="100"/>
      <c r="AQ2" s="100"/>
      <c r="AR2" s="100"/>
      <c r="AS2" s="100"/>
      <c r="AT2" s="100"/>
      <c r="AU2" s="100"/>
      <c r="AV2" s="100"/>
      <c r="AX2" s="100"/>
      <c r="AY2" s="100"/>
      <c r="AZ2" s="100"/>
      <c r="BC2" s="100"/>
      <c r="BE2" s="102"/>
      <c r="BH2" s="100"/>
    </row>
    <row r="3" spans="1:38" ht="15" hidden="1">
      <c r="A3" s="1"/>
      <c r="B3" s="104" t="s">
        <v>0</v>
      </c>
      <c r="C3" s="104"/>
      <c r="D3" s="104"/>
      <c r="E3" s="104"/>
      <c r="F3" s="104" t="s">
        <v>1</v>
      </c>
      <c r="G3" s="104"/>
      <c r="H3" s="104"/>
      <c r="I3" s="104" t="s">
        <v>2</v>
      </c>
      <c r="J3" s="104"/>
      <c r="K3" s="104"/>
      <c r="L3" s="104" t="s">
        <v>3</v>
      </c>
      <c r="M3" s="104"/>
      <c r="N3" s="104"/>
      <c r="O3" s="104"/>
      <c r="P3" s="104"/>
      <c r="Q3" s="104" t="s">
        <v>4</v>
      </c>
      <c r="R3" s="104"/>
      <c r="S3" s="104"/>
      <c r="T3" s="104"/>
      <c r="U3" s="104" t="s">
        <v>5</v>
      </c>
      <c r="V3" s="104"/>
      <c r="W3" s="104"/>
      <c r="X3" s="104" t="s">
        <v>6</v>
      </c>
      <c r="Y3" s="104"/>
      <c r="Z3" s="104"/>
      <c r="AA3" s="104"/>
      <c r="AB3" s="104"/>
      <c r="AC3" s="104"/>
      <c r="AD3" s="104" t="s">
        <v>7</v>
      </c>
      <c r="AE3" s="104"/>
      <c r="AF3" s="104"/>
      <c r="AG3" s="104" t="s">
        <v>229</v>
      </c>
      <c r="AH3" s="106"/>
      <c r="AI3" s="106"/>
      <c r="AJ3" s="104" t="s">
        <v>225</v>
      </c>
      <c r="AK3" s="106"/>
      <c r="AL3" s="106"/>
    </row>
    <row r="4" spans="1:38" ht="15">
      <c r="A4" s="1"/>
      <c r="B4" s="104" t="str">
        <f>HLOOKUP(B3,'Topic Names'!$A$2:$K$8,'Economy Names'!$K$1)</f>
        <v>Starting a Business</v>
      </c>
      <c r="C4" s="104"/>
      <c r="D4" s="104"/>
      <c r="E4" s="104"/>
      <c r="F4" s="104" t="str">
        <f>HLOOKUP(F3,'Topic Names'!$A$2:$K$8,'Economy Names'!$K$1)</f>
        <v>Dealing with Licenses</v>
      </c>
      <c r="G4" s="104"/>
      <c r="H4" s="104"/>
      <c r="I4" s="104" t="str">
        <f>HLOOKUP(I3,'Topic Names'!$A$2:$K$8,'Economy Names'!$K$1)</f>
        <v>Registering Property</v>
      </c>
      <c r="J4" s="104"/>
      <c r="K4" s="104"/>
      <c r="L4" s="104" t="str">
        <f>HLOOKUP(L3,'Topic Names'!$A$2:$K$8,'Economy Names'!$K$1)</f>
        <v>Getting Credit</v>
      </c>
      <c r="M4" s="104"/>
      <c r="N4" s="104"/>
      <c r="O4" s="104"/>
      <c r="P4" s="104"/>
      <c r="Q4" s="104" t="str">
        <f>HLOOKUP(Q3,'Topic Names'!$A$2:$K$8,'Economy Names'!$K$1)</f>
        <v>Protecting Investors</v>
      </c>
      <c r="R4" s="104"/>
      <c r="S4" s="104"/>
      <c r="T4" s="104"/>
      <c r="U4" s="104" t="str">
        <f>HLOOKUP(U3,'Topic Names'!$A$2:$K$8,'Economy Names'!$K$1)</f>
        <v>Paying Taxes</v>
      </c>
      <c r="V4" s="104"/>
      <c r="W4" s="104"/>
      <c r="X4" s="104" t="str">
        <f>HLOOKUP(X3,'Topic Names'!$A$2:$K$8,'Economy Names'!$K$1)</f>
        <v>Trading Across Borders</v>
      </c>
      <c r="Y4" s="104"/>
      <c r="Z4" s="104"/>
      <c r="AA4" s="104"/>
      <c r="AB4" s="104"/>
      <c r="AC4" s="104"/>
      <c r="AD4" s="104" t="str">
        <f>HLOOKUP(AD3,'Topic Names'!$A$2:$K$8,'Economy Names'!$K$1)</f>
        <v>Enforcing Contracts</v>
      </c>
      <c r="AE4" s="104"/>
      <c r="AF4" s="104"/>
      <c r="AG4" s="104" t="str">
        <f>HLOOKUP(AG3,'Topic Names'!$A$2:$K$8,'Economy Names'!$K$1)</f>
        <v>Resolving Insolvency</v>
      </c>
      <c r="AH4" s="106"/>
      <c r="AI4" s="106"/>
      <c r="AJ4" s="104" t="str">
        <f>HLOOKUP(AJ3,'Topic Names'!$A$2:$K$8,'Economy Names'!$K$1)</f>
        <v>Getting Electricity</v>
      </c>
      <c r="AK4" s="106"/>
      <c r="AL4" s="106"/>
    </row>
    <row r="5" spans="1:38" ht="57">
      <c r="A5" s="2" t="str">
        <f>INDEX('Column Names'!A1:A7,'Economy Names'!$K$1,1)</f>
        <v>Economy</v>
      </c>
      <c r="B5" s="2" t="str">
        <f>INDEX('Column Names'!B1:B7,'Economy Names'!$K$1,1)</f>
        <v>Procedures (number)</v>
      </c>
      <c r="C5" s="2" t="str">
        <f>INDEX('Column Names'!C1:C7,'Economy Names'!$K$1,1)</f>
        <v>Time (days)</v>
      </c>
      <c r="D5" s="2" t="str">
        <f>INDEX('Column Names'!D1:D7,'Economy Names'!$K$1,1)</f>
        <v>Cost (% of income per capita)</v>
      </c>
      <c r="E5" s="2" t="str">
        <f>INDEX('Column Names'!E1:E7,'Economy Names'!$K$1,1)</f>
        <v>Min. capital (% of income per capita)</v>
      </c>
      <c r="F5" s="2" t="str">
        <f>INDEX('Column Names'!F1:F7,'Economy Names'!$K$1,1)</f>
        <v>Procedures (number)</v>
      </c>
      <c r="G5" s="2" t="str">
        <f>INDEX('Column Names'!G1:G7,'Economy Names'!$K$1,1)</f>
        <v>Time (days)</v>
      </c>
      <c r="H5" s="2" t="str">
        <f>INDEX('Column Names'!H1:H7,'Economy Names'!$K$1,1)</f>
        <v>Cost (% of income per capita)</v>
      </c>
      <c r="I5" s="2" t="str">
        <f>INDEX('Column Names'!I1:I7,'Economy Names'!$K$1,1)</f>
        <v>Procedures (number)</v>
      </c>
      <c r="J5" s="2" t="str">
        <f>INDEX('Column Names'!J1:J7,'Economy Names'!$K$1,1)</f>
        <v>Time (days)</v>
      </c>
      <c r="K5" s="2" t="str">
        <f>INDEX('Column Names'!K1:K7,'Economy Names'!$K$1,1)</f>
        <v>Cost (% of property value)</v>
      </c>
      <c r="L5" s="2" t="str">
        <f>INDEX('Column Names'!L1:L7,'Economy Names'!$K$1,1)</f>
        <v>Credit Information Index</v>
      </c>
      <c r="M5" s="2" t="str">
        <f>INDEX('Column Names'!M1:M7,'Economy Names'!$K$1,1)</f>
        <v>Private bureau coverage (% of adults)</v>
      </c>
      <c r="N5" s="2" t="str">
        <f>INDEX('Column Names'!N1:N7,'Economy Names'!$K$1,1)</f>
        <v>Public bureau coverage (% of adults)</v>
      </c>
      <c r="O5" s="2" t="str">
        <f>INDEX('Column Names'!O1:O7,'Economy Names'!$K$1,1)</f>
        <v>Legal Rights Index</v>
      </c>
      <c r="P5" s="2" t="str">
        <f>INDEX('Column Names'!P1:P7,'Economy Names'!$K$1,1)</f>
        <v>Sum getting credit</v>
      </c>
      <c r="Q5" s="2" t="str">
        <f>INDEX('Column Names'!Q1:Q7,'Economy Names'!$K$1,1)</f>
        <v>Disclosure Index</v>
      </c>
      <c r="R5" s="2" t="str">
        <f>INDEX('Column Names'!R1:R7,'Economy Names'!$K$1,1)</f>
        <v>Director Liability Index</v>
      </c>
      <c r="S5" s="2" t="str">
        <f>INDEX('Column Names'!S1:S7,'Economy Names'!$K$1,1)</f>
        <v>Shareholder Suits Index</v>
      </c>
      <c r="T5" s="2" t="str">
        <f>INDEX('Column Names'!T1:T7,'Economy Names'!$K$1,1)</f>
        <v>Investor Protection Index</v>
      </c>
      <c r="U5" s="2" t="str">
        <f>INDEX('Column Names'!U1:U7,'Economy Names'!$K$1,1)</f>
        <v>Payments (number)</v>
      </c>
      <c r="V5" s="2" t="str">
        <f>INDEX('Column Names'!V1:V7,'Economy Names'!$K$1,1)</f>
        <v>Time (hours)</v>
      </c>
      <c r="W5" s="2" t="str">
        <f>INDEX('Column Names'!W1:W7,'Economy Names'!$K$1,1)</f>
        <v>Total tax rate (% profit)</v>
      </c>
      <c r="X5" s="2" t="str">
        <f>INDEX('Column Names'!X1:X7,'Economy Names'!$K$1,1)</f>
        <v>Documents for export (number)</v>
      </c>
      <c r="Y5" s="2" t="str">
        <f>INDEX('Column Names'!Y1:Y7,'Economy Names'!$K$1,1)</f>
        <v>Time for export (days)</v>
      </c>
      <c r="Z5" s="2" t="str">
        <f>INDEX('Column Names'!Z1:Z7,'Economy Names'!$K$1,1)</f>
        <v>Cost to export (US$ per container)</v>
      </c>
      <c r="AA5" s="2" t="str">
        <f>INDEX('Column Names'!AA1:AA7,'Economy Names'!$K$1,1)</f>
        <v>Documents for import (number)</v>
      </c>
      <c r="AB5" s="2" t="str">
        <f>INDEX('Column Names'!AB1:AB7,'Economy Names'!$K$1,1)</f>
        <v>Time for import (days)</v>
      </c>
      <c r="AC5" s="2" t="str">
        <f>INDEX('Column Names'!AC1:AC7,'Economy Names'!$K$1,1)</f>
        <v>Cost to import (US$ per container)</v>
      </c>
      <c r="AD5" s="2" t="str">
        <f>INDEX('Column Names'!AD1:AD7,'Economy Names'!$K$1,1)</f>
        <v>Procedures (number)</v>
      </c>
      <c r="AE5" s="2" t="str">
        <f>INDEX('Column Names'!AE1:AE7,'Economy Names'!$K$1,1)</f>
        <v>Time (days)</v>
      </c>
      <c r="AF5" s="2" t="str">
        <f>INDEX('Column Names'!AF1:AF7,'Economy Names'!$K$1,1)</f>
        <v>Cost (% of debt)</v>
      </c>
      <c r="AG5" s="2" t="str">
        <f>INDEX('Column Names'!AG1:AG7,'Economy Names'!$K$1,1)</f>
        <v>Time (years)</v>
      </c>
      <c r="AH5" s="2" t="str">
        <f>INDEX('Column Names'!AH1:AH7,'Economy Names'!$K$1,1)</f>
        <v>Cost (% of estate)</v>
      </c>
      <c r="AI5" s="2" t="str">
        <f>INDEX('Column Names'!AI1:AI7,'Economy Names'!$K$1,1)</f>
        <v>Recovery rate (cents on the dollar)</v>
      </c>
      <c r="AJ5" s="2" t="str">
        <f>INDEX('Column Names'!AJ1:AJ7,'Economy Names'!$K$1,1)</f>
        <v>Procedures (number)</v>
      </c>
      <c r="AK5" s="2" t="str">
        <f>INDEX('Column Names'!AK1:AK7,'Economy Names'!$K$1,1)</f>
        <v>Time (days)</v>
      </c>
      <c r="AL5" s="2" t="str">
        <f>INDEX('Column Names'!AL1:AL7,'Economy Names'!$K$1,1)</f>
        <v>Cost (% of income per capita)</v>
      </c>
    </row>
    <row r="6" spans="1:38" ht="15">
      <c r="A6" s="12" t="str">
        <f>'Economy Names'!H2</f>
        <v>Afghanistan</v>
      </c>
      <c r="B6" s="41">
        <v>4</v>
      </c>
      <c r="C6" s="41">
        <v>7</v>
      </c>
      <c r="D6" s="41">
        <v>26.7146046671009</v>
      </c>
      <c r="E6" s="42">
        <v>0</v>
      </c>
      <c r="F6" s="39">
        <v>13</v>
      </c>
      <c r="G6" s="39">
        <v>340</v>
      </c>
      <c r="H6" s="40">
        <v>11355.336971660992</v>
      </c>
      <c r="I6" s="39">
        <v>9</v>
      </c>
      <c r="J6" s="39">
        <v>250</v>
      </c>
      <c r="K6" s="43">
        <v>5</v>
      </c>
      <c r="L6" s="39">
        <v>0</v>
      </c>
      <c r="M6" s="39">
        <v>0</v>
      </c>
      <c r="N6" s="39">
        <v>0</v>
      </c>
      <c r="O6" s="39">
        <v>6</v>
      </c>
      <c r="P6" s="40">
        <v>6</v>
      </c>
      <c r="Q6" s="39">
        <v>1</v>
      </c>
      <c r="R6" s="39">
        <v>1</v>
      </c>
      <c r="S6" s="39">
        <v>1</v>
      </c>
      <c r="T6" s="44">
        <v>1</v>
      </c>
      <c r="U6" s="39">
        <v>8</v>
      </c>
      <c r="V6" s="39">
        <v>275</v>
      </c>
      <c r="W6" s="40">
        <v>36.43362129023018</v>
      </c>
      <c r="X6" s="39">
        <v>12</v>
      </c>
      <c r="Y6" s="39">
        <v>74</v>
      </c>
      <c r="Z6" s="39">
        <v>3865</v>
      </c>
      <c r="AA6" s="39">
        <v>11</v>
      </c>
      <c r="AB6" s="39">
        <v>77</v>
      </c>
      <c r="AC6" s="40">
        <v>3830</v>
      </c>
      <c r="AD6" s="39">
        <v>47</v>
      </c>
      <c r="AE6" s="39">
        <v>1642</v>
      </c>
      <c r="AF6" s="40">
        <v>25</v>
      </c>
      <c r="AG6" s="45" t="s">
        <v>36</v>
      </c>
      <c r="AH6" s="45" t="s">
        <v>36</v>
      </c>
      <c r="AI6" s="44">
        <v>0</v>
      </c>
      <c r="AJ6" s="41">
        <v>4</v>
      </c>
      <c r="AK6" s="41">
        <v>191</v>
      </c>
      <c r="AL6" s="41">
        <v>5768.229889881118</v>
      </c>
    </row>
    <row r="7" spans="1:38" ht="15">
      <c r="A7" s="12" t="str">
        <f>'Economy Names'!H3</f>
        <v>Albania</v>
      </c>
      <c r="B7" s="41">
        <v>5</v>
      </c>
      <c r="C7" s="41">
        <v>5</v>
      </c>
      <c r="D7" s="41">
        <v>16.817608624277685</v>
      </c>
      <c r="E7" s="42">
        <v>0.02831247243144391</v>
      </c>
      <c r="F7" s="39">
        <v>24</v>
      </c>
      <c r="G7" s="39">
        <v>331</v>
      </c>
      <c r="H7" s="40">
        <v>381.33785993187485</v>
      </c>
      <c r="I7" s="39">
        <v>6</v>
      </c>
      <c r="J7" s="39">
        <v>42</v>
      </c>
      <c r="K7" s="43">
        <v>3.4</v>
      </c>
      <c r="L7" s="39">
        <v>4</v>
      </c>
      <c r="M7" s="39">
        <v>0</v>
      </c>
      <c r="N7" s="39">
        <v>8.3</v>
      </c>
      <c r="O7" s="39">
        <v>9</v>
      </c>
      <c r="P7" s="40">
        <v>13</v>
      </c>
      <c r="Q7" s="39">
        <v>8</v>
      </c>
      <c r="R7" s="39">
        <v>9</v>
      </c>
      <c r="S7" s="39">
        <v>5</v>
      </c>
      <c r="T7" s="44">
        <v>7.333333333333333</v>
      </c>
      <c r="U7" s="39">
        <v>44</v>
      </c>
      <c r="V7" s="39">
        <v>360</v>
      </c>
      <c r="W7" s="40">
        <v>40.60744002569209</v>
      </c>
      <c r="X7" s="39">
        <v>7</v>
      </c>
      <c r="Y7" s="39">
        <v>19</v>
      </c>
      <c r="Z7" s="39">
        <v>725</v>
      </c>
      <c r="AA7" s="39">
        <v>9</v>
      </c>
      <c r="AB7" s="39">
        <v>18</v>
      </c>
      <c r="AC7" s="40">
        <v>710</v>
      </c>
      <c r="AD7" s="39">
        <v>39</v>
      </c>
      <c r="AE7" s="39">
        <v>390</v>
      </c>
      <c r="AF7" s="40">
        <v>38.7</v>
      </c>
      <c r="AG7" s="45" t="s">
        <v>36</v>
      </c>
      <c r="AH7" s="45" t="s">
        <v>36</v>
      </c>
      <c r="AI7" s="44">
        <v>0</v>
      </c>
      <c r="AJ7" s="41">
        <v>5</v>
      </c>
      <c r="AK7" s="41">
        <v>162</v>
      </c>
      <c r="AL7" s="41">
        <v>614.9458593845725</v>
      </c>
    </row>
    <row r="8" spans="1:38" ht="15">
      <c r="A8" s="12" t="str">
        <f>'Economy Names'!H4</f>
        <v>Algeria</v>
      </c>
      <c r="B8" s="41">
        <v>14</v>
      </c>
      <c r="C8" s="41">
        <v>24</v>
      </c>
      <c r="D8" s="41">
        <v>12.927200655504228</v>
      </c>
      <c r="E8" s="42">
        <v>34.40625284507042</v>
      </c>
      <c r="F8" s="39">
        <v>22</v>
      </c>
      <c r="G8" s="39">
        <v>240</v>
      </c>
      <c r="H8" s="40">
        <v>44.040003641690134</v>
      </c>
      <c r="I8" s="39">
        <v>11</v>
      </c>
      <c r="J8" s="39">
        <v>47</v>
      </c>
      <c r="K8" s="43">
        <v>7.1</v>
      </c>
      <c r="L8" s="39">
        <v>2</v>
      </c>
      <c r="M8" s="39">
        <v>0</v>
      </c>
      <c r="N8" s="39">
        <v>0.2</v>
      </c>
      <c r="O8" s="39">
        <v>3</v>
      </c>
      <c r="P8" s="40">
        <v>5</v>
      </c>
      <c r="Q8" s="39">
        <v>6</v>
      </c>
      <c r="R8" s="39">
        <v>6</v>
      </c>
      <c r="S8" s="39">
        <v>4</v>
      </c>
      <c r="T8" s="44">
        <v>5.333333333333333</v>
      </c>
      <c r="U8" s="39">
        <v>34</v>
      </c>
      <c r="V8" s="39">
        <v>451</v>
      </c>
      <c r="W8" s="40">
        <v>72.02287269353722</v>
      </c>
      <c r="X8" s="39">
        <v>8</v>
      </c>
      <c r="Y8" s="39">
        <v>17</v>
      </c>
      <c r="Z8" s="39">
        <v>1248</v>
      </c>
      <c r="AA8" s="39">
        <v>9</v>
      </c>
      <c r="AB8" s="39">
        <v>23</v>
      </c>
      <c r="AC8" s="40">
        <v>1428</v>
      </c>
      <c r="AD8" s="39">
        <v>46</v>
      </c>
      <c r="AE8" s="39">
        <v>630</v>
      </c>
      <c r="AF8" s="40">
        <v>21.9</v>
      </c>
      <c r="AG8" s="45">
        <v>2.5</v>
      </c>
      <c r="AH8" s="45">
        <v>7.000000000000001</v>
      </c>
      <c r="AI8" s="44">
        <v>41.66122055623585</v>
      </c>
      <c r="AJ8" s="41">
        <v>6</v>
      </c>
      <c r="AK8" s="41">
        <v>119</v>
      </c>
      <c r="AL8" s="41">
        <v>1430.4114048439412</v>
      </c>
    </row>
    <row r="9" spans="1:38" ht="15">
      <c r="A9" s="12" t="str">
        <f>'Economy Names'!H5</f>
        <v>Angola</v>
      </c>
      <c r="B9" s="41">
        <v>8</v>
      </c>
      <c r="C9" s="41">
        <v>68</v>
      </c>
      <c r="D9" s="41">
        <v>162.96680937529726</v>
      </c>
      <c r="E9" s="42">
        <v>28.653295128939828</v>
      </c>
      <c r="F9" s="39">
        <v>12</v>
      </c>
      <c r="G9" s="39">
        <v>328</v>
      </c>
      <c r="H9" s="40">
        <v>694.3198650102247</v>
      </c>
      <c r="I9" s="39">
        <v>7</v>
      </c>
      <c r="J9" s="39">
        <v>184</v>
      </c>
      <c r="K9" s="43">
        <v>11.5</v>
      </c>
      <c r="L9" s="39">
        <v>3</v>
      </c>
      <c r="M9" s="39">
        <v>0</v>
      </c>
      <c r="N9" s="39">
        <v>2.4</v>
      </c>
      <c r="O9" s="39">
        <v>4</v>
      </c>
      <c r="P9" s="40">
        <v>7</v>
      </c>
      <c r="Q9" s="39">
        <v>5</v>
      </c>
      <c r="R9" s="39">
        <v>6</v>
      </c>
      <c r="S9" s="39">
        <v>6</v>
      </c>
      <c r="T9" s="44">
        <v>5.666666666666667</v>
      </c>
      <c r="U9" s="39">
        <v>31</v>
      </c>
      <c r="V9" s="39">
        <v>282</v>
      </c>
      <c r="W9" s="40">
        <v>53.163659182890676</v>
      </c>
      <c r="X9" s="39">
        <v>11</v>
      </c>
      <c r="Y9" s="39">
        <v>52</v>
      </c>
      <c r="Z9" s="39">
        <v>1850</v>
      </c>
      <c r="AA9" s="39">
        <v>8</v>
      </c>
      <c r="AB9" s="39">
        <v>49</v>
      </c>
      <c r="AC9" s="40">
        <v>2840</v>
      </c>
      <c r="AD9" s="39">
        <v>46</v>
      </c>
      <c r="AE9" s="39">
        <v>1011</v>
      </c>
      <c r="AF9" s="40">
        <v>44.4</v>
      </c>
      <c r="AG9" s="45">
        <v>6.166666666666667</v>
      </c>
      <c r="AH9" s="45">
        <v>22</v>
      </c>
      <c r="AI9" s="44">
        <v>8.401618848340387</v>
      </c>
      <c r="AJ9" s="41">
        <v>8</v>
      </c>
      <c r="AK9" s="41">
        <v>48</v>
      </c>
      <c r="AL9" s="41">
        <v>1278.472237652828</v>
      </c>
    </row>
    <row r="10" spans="1:38" ht="15">
      <c r="A10" s="12" t="str">
        <f>'Economy Names'!H6</f>
        <v>Antigua and Barbuda</v>
      </c>
      <c r="B10" s="41">
        <v>8</v>
      </c>
      <c r="C10" s="41">
        <v>21</v>
      </c>
      <c r="D10" s="41">
        <v>10.982245231004294</v>
      </c>
      <c r="E10" s="42">
        <v>0</v>
      </c>
      <c r="F10" s="39">
        <v>13</v>
      </c>
      <c r="G10" s="39">
        <v>156</v>
      </c>
      <c r="H10" s="40">
        <v>24.24319210772044</v>
      </c>
      <c r="I10" s="39">
        <v>7</v>
      </c>
      <c r="J10" s="39">
        <v>26</v>
      </c>
      <c r="K10" s="43">
        <v>10.9</v>
      </c>
      <c r="L10" s="39">
        <v>0</v>
      </c>
      <c r="M10" s="39">
        <v>0</v>
      </c>
      <c r="N10" s="39">
        <v>0</v>
      </c>
      <c r="O10" s="39">
        <v>7</v>
      </c>
      <c r="P10" s="40">
        <v>7</v>
      </c>
      <c r="Q10" s="39">
        <v>4</v>
      </c>
      <c r="R10" s="39">
        <v>8</v>
      </c>
      <c r="S10" s="39">
        <v>7</v>
      </c>
      <c r="T10" s="44">
        <v>6.333333333333333</v>
      </c>
      <c r="U10" s="39">
        <v>56</v>
      </c>
      <c r="V10" s="39">
        <v>207</v>
      </c>
      <c r="W10" s="40">
        <v>41.53298396737094</v>
      </c>
      <c r="X10" s="39">
        <v>5</v>
      </c>
      <c r="Y10" s="39">
        <v>15</v>
      </c>
      <c r="Z10" s="39">
        <v>1133</v>
      </c>
      <c r="AA10" s="39">
        <v>5</v>
      </c>
      <c r="AB10" s="39">
        <v>15</v>
      </c>
      <c r="AC10" s="40">
        <v>1633</v>
      </c>
      <c r="AD10" s="39">
        <v>45</v>
      </c>
      <c r="AE10" s="39">
        <v>351</v>
      </c>
      <c r="AF10" s="40">
        <v>22.7</v>
      </c>
      <c r="AG10" s="45">
        <v>3</v>
      </c>
      <c r="AH10" s="45">
        <v>7.000000000000001</v>
      </c>
      <c r="AI10" s="44">
        <v>36.66978556890877</v>
      </c>
      <c r="AJ10" s="41">
        <v>4</v>
      </c>
      <c r="AK10" s="41">
        <v>42</v>
      </c>
      <c r="AL10" s="41">
        <v>132.21343773247887</v>
      </c>
    </row>
    <row r="11" spans="1:38" ht="15">
      <c r="A11" s="12" t="str">
        <f>'Economy Names'!H7</f>
        <v>Argentina</v>
      </c>
      <c r="B11" s="41">
        <v>14</v>
      </c>
      <c r="C11" s="41">
        <v>26</v>
      </c>
      <c r="D11" s="41">
        <v>14.152992456556374</v>
      </c>
      <c r="E11" s="42">
        <v>2.71824438986358</v>
      </c>
      <c r="F11" s="39">
        <v>28</v>
      </c>
      <c r="G11" s="39">
        <v>338</v>
      </c>
      <c r="H11" s="40">
        <v>133.9421084459229</v>
      </c>
      <c r="I11" s="39">
        <v>6</v>
      </c>
      <c r="J11" s="39">
        <v>52</v>
      </c>
      <c r="K11" s="43">
        <v>7</v>
      </c>
      <c r="L11" s="39">
        <v>6</v>
      </c>
      <c r="M11" s="39">
        <v>100</v>
      </c>
      <c r="N11" s="39">
        <v>30.8</v>
      </c>
      <c r="O11" s="39">
        <v>4</v>
      </c>
      <c r="P11" s="40">
        <v>10</v>
      </c>
      <c r="Q11" s="39">
        <v>6</v>
      </c>
      <c r="R11" s="39">
        <v>2</v>
      </c>
      <c r="S11" s="39">
        <v>6</v>
      </c>
      <c r="T11" s="44">
        <v>4.666666666666667</v>
      </c>
      <c r="U11" s="39">
        <v>9</v>
      </c>
      <c r="V11" s="39">
        <v>453</v>
      </c>
      <c r="W11" s="40">
        <v>108.15553418575712</v>
      </c>
      <c r="X11" s="39">
        <v>9</v>
      </c>
      <c r="Y11" s="39">
        <v>13</v>
      </c>
      <c r="Z11" s="39">
        <v>1480</v>
      </c>
      <c r="AA11" s="39">
        <v>7</v>
      </c>
      <c r="AB11" s="39">
        <v>16</v>
      </c>
      <c r="AC11" s="40">
        <v>1810</v>
      </c>
      <c r="AD11" s="39">
        <v>36</v>
      </c>
      <c r="AE11" s="39">
        <v>590</v>
      </c>
      <c r="AF11" s="40">
        <v>16.5</v>
      </c>
      <c r="AG11" s="45">
        <v>2.75</v>
      </c>
      <c r="AH11" s="45">
        <v>12</v>
      </c>
      <c r="AI11" s="44">
        <v>32.77019416500756</v>
      </c>
      <c r="AJ11" s="41">
        <v>6</v>
      </c>
      <c r="AK11" s="41">
        <v>74</v>
      </c>
      <c r="AL11" s="41">
        <v>25.18906467940251</v>
      </c>
    </row>
    <row r="12" spans="1:38" ht="15">
      <c r="A12" s="12" t="str">
        <f>'Economy Names'!H8</f>
        <v>Armenia</v>
      </c>
      <c r="B12" s="41">
        <v>6</v>
      </c>
      <c r="C12" s="41">
        <v>15</v>
      </c>
      <c r="D12" s="41">
        <v>3.0856700190162814</v>
      </c>
      <c r="E12" s="42">
        <v>0</v>
      </c>
      <c r="F12" s="39">
        <v>20</v>
      </c>
      <c r="G12" s="39">
        <v>137</v>
      </c>
      <c r="H12" s="40">
        <v>122.66126976485653</v>
      </c>
      <c r="I12" s="39">
        <v>3</v>
      </c>
      <c r="J12" s="39">
        <v>7</v>
      </c>
      <c r="K12" s="43">
        <v>0.3</v>
      </c>
      <c r="L12" s="39">
        <v>5</v>
      </c>
      <c r="M12" s="39">
        <v>38.3</v>
      </c>
      <c r="N12" s="39">
        <v>16.9</v>
      </c>
      <c r="O12" s="39">
        <v>6</v>
      </c>
      <c r="P12" s="40">
        <v>11</v>
      </c>
      <c r="Q12" s="39">
        <v>5</v>
      </c>
      <c r="R12" s="39">
        <v>2</v>
      </c>
      <c r="S12" s="39">
        <v>8</v>
      </c>
      <c r="T12" s="44">
        <v>5</v>
      </c>
      <c r="U12" s="39">
        <v>50</v>
      </c>
      <c r="V12" s="39">
        <v>581</v>
      </c>
      <c r="W12" s="40">
        <v>40.672994619529426</v>
      </c>
      <c r="X12" s="39">
        <v>3</v>
      </c>
      <c r="Y12" s="39">
        <v>13</v>
      </c>
      <c r="Z12" s="39">
        <v>1665</v>
      </c>
      <c r="AA12" s="39">
        <v>6</v>
      </c>
      <c r="AB12" s="39">
        <v>18</v>
      </c>
      <c r="AC12" s="40">
        <v>2045</v>
      </c>
      <c r="AD12" s="39">
        <v>49</v>
      </c>
      <c r="AE12" s="39">
        <v>285</v>
      </c>
      <c r="AF12" s="40">
        <v>19</v>
      </c>
      <c r="AG12" s="45">
        <v>1.9166666666666667</v>
      </c>
      <c r="AH12" s="45">
        <v>4</v>
      </c>
      <c r="AI12" s="44">
        <v>40.610663780388364</v>
      </c>
      <c r="AJ12" s="41">
        <v>8</v>
      </c>
      <c r="AK12" s="41">
        <v>242</v>
      </c>
      <c r="AL12" s="41">
        <v>787.0357422349375</v>
      </c>
    </row>
    <row r="13" spans="1:38" ht="15">
      <c r="A13" s="12" t="str">
        <f>'Economy Names'!H9</f>
        <v>Australia</v>
      </c>
      <c r="B13" s="41">
        <v>2</v>
      </c>
      <c r="C13" s="41">
        <v>2</v>
      </c>
      <c r="D13" s="41">
        <v>0.7153269708168983</v>
      </c>
      <c r="E13" s="42">
        <v>0</v>
      </c>
      <c r="F13" s="39">
        <v>16</v>
      </c>
      <c r="G13" s="39">
        <v>221</v>
      </c>
      <c r="H13" s="40">
        <v>11.675387985930714</v>
      </c>
      <c r="I13" s="39">
        <v>5</v>
      </c>
      <c r="J13" s="39">
        <v>5</v>
      </c>
      <c r="K13" s="43">
        <v>5</v>
      </c>
      <c r="L13" s="39">
        <v>5</v>
      </c>
      <c r="M13" s="39">
        <v>100</v>
      </c>
      <c r="N13" s="39">
        <v>0</v>
      </c>
      <c r="O13" s="39">
        <v>9</v>
      </c>
      <c r="P13" s="40">
        <v>14</v>
      </c>
      <c r="Q13" s="39">
        <v>8</v>
      </c>
      <c r="R13" s="39">
        <v>2</v>
      </c>
      <c r="S13" s="39">
        <v>7</v>
      </c>
      <c r="T13" s="44">
        <v>5.666666666666667</v>
      </c>
      <c r="U13" s="39">
        <v>11</v>
      </c>
      <c r="V13" s="39">
        <v>109</v>
      </c>
      <c r="W13" s="40">
        <v>47.89173469449335</v>
      </c>
      <c r="X13" s="39">
        <v>6</v>
      </c>
      <c r="Y13" s="39">
        <v>9</v>
      </c>
      <c r="Z13" s="39">
        <v>1060</v>
      </c>
      <c r="AA13" s="39">
        <v>5</v>
      </c>
      <c r="AB13" s="39">
        <v>8</v>
      </c>
      <c r="AC13" s="40">
        <v>1119</v>
      </c>
      <c r="AD13" s="39">
        <v>28</v>
      </c>
      <c r="AE13" s="39">
        <v>395</v>
      </c>
      <c r="AF13" s="40">
        <v>20.7</v>
      </c>
      <c r="AG13" s="45">
        <v>1</v>
      </c>
      <c r="AH13" s="45">
        <v>8</v>
      </c>
      <c r="AI13" s="44">
        <v>81.82074673187248</v>
      </c>
      <c r="AJ13" s="41">
        <v>5</v>
      </c>
      <c r="AK13" s="41">
        <v>81</v>
      </c>
      <c r="AL13" s="41">
        <v>9.465385309591902</v>
      </c>
    </row>
    <row r="14" spans="1:38" ht="15">
      <c r="A14" s="12" t="str">
        <f>'Economy Names'!H10</f>
        <v>Austria</v>
      </c>
      <c r="B14" s="41">
        <v>8</v>
      </c>
      <c r="C14" s="41">
        <v>28</v>
      </c>
      <c r="D14" s="41">
        <v>5.1635210020252496</v>
      </c>
      <c r="E14" s="42">
        <v>53.09143215948406</v>
      </c>
      <c r="F14" s="39">
        <v>14</v>
      </c>
      <c r="G14" s="39">
        <v>194</v>
      </c>
      <c r="H14" s="40">
        <v>72.89301945690991</v>
      </c>
      <c r="I14" s="39">
        <v>3</v>
      </c>
      <c r="J14" s="39">
        <v>21</v>
      </c>
      <c r="K14" s="43">
        <v>4.5</v>
      </c>
      <c r="L14" s="39">
        <v>6</v>
      </c>
      <c r="M14" s="39">
        <v>40.6</v>
      </c>
      <c r="N14" s="39">
        <v>1.4</v>
      </c>
      <c r="O14" s="39">
        <v>7</v>
      </c>
      <c r="P14" s="40">
        <v>13</v>
      </c>
      <c r="Q14" s="39">
        <v>3</v>
      </c>
      <c r="R14" s="39">
        <v>5</v>
      </c>
      <c r="S14" s="39">
        <v>4</v>
      </c>
      <c r="T14" s="44">
        <v>4</v>
      </c>
      <c r="U14" s="39">
        <v>22</v>
      </c>
      <c r="V14" s="39">
        <v>170</v>
      </c>
      <c r="W14" s="40">
        <v>55.458543438720675</v>
      </c>
      <c r="X14" s="39">
        <v>4</v>
      </c>
      <c r="Y14" s="39">
        <v>7</v>
      </c>
      <c r="Z14" s="39">
        <v>1180</v>
      </c>
      <c r="AA14" s="39">
        <v>5</v>
      </c>
      <c r="AB14" s="39">
        <v>8</v>
      </c>
      <c r="AC14" s="40">
        <v>1195</v>
      </c>
      <c r="AD14" s="39">
        <v>25</v>
      </c>
      <c r="AE14" s="39">
        <v>397</v>
      </c>
      <c r="AF14" s="40">
        <v>18</v>
      </c>
      <c r="AG14" s="45">
        <v>1.0833333333333333</v>
      </c>
      <c r="AH14" s="45">
        <v>18</v>
      </c>
      <c r="AI14" s="44">
        <v>73.0853495215416</v>
      </c>
      <c r="AJ14" s="41">
        <v>5</v>
      </c>
      <c r="AK14" s="41">
        <v>23</v>
      </c>
      <c r="AL14" s="41">
        <v>113.0313556879292</v>
      </c>
    </row>
    <row r="15" spans="1:38" ht="15">
      <c r="A15" s="12" t="str">
        <f>'Economy Names'!H11</f>
        <v>Azerbaijan</v>
      </c>
      <c r="B15" s="41">
        <v>6</v>
      </c>
      <c r="C15" s="41">
        <v>8</v>
      </c>
      <c r="D15" s="41">
        <v>3.0687078991347505</v>
      </c>
      <c r="E15" s="42">
        <v>0</v>
      </c>
      <c r="F15" s="39">
        <v>31</v>
      </c>
      <c r="G15" s="39">
        <v>207</v>
      </c>
      <c r="H15" s="40">
        <v>388.90101073028734</v>
      </c>
      <c r="I15" s="39">
        <v>4</v>
      </c>
      <c r="J15" s="39">
        <v>11</v>
      </c>
      <c r="K15" s="43">
        <v>0.2</v>
      </c>
      <c r="L15" s="39">
        <v>5</v>
      </c>
      <c r="M15" s="39">
        <v>0</v>
      </c>
      <c r="N15" s="39">
        <v>7</v>
      </c>
      <c r="O15" s="39">
        <v>6</v>
      </c>
      <c r="P15" s="40">
        <v>11</v>
      </c>
      <c r="Q15" s="39">
        <v>7</v>
      </c>
      <c r="R15" s="39">
        <v>5</v>
      </c>
      <c r="S15" s="39">
        <v>8</v>
      </c>
      <c r="T15" s="44">
        <v>6.666666666666667</v>
      </c>
      <c r="U15" s="39">
        <v>18</v>
      </c>
      <c r="V15" s="39">
        <v>306</v>
      </c>
      <c r="W15" s="40">
        <v>40.88349067647076</v>
      </c>
      <c r="X15" s="39">
        <v>9</v>
      </c>
      <c r="Y15" s="39">
        <v>43</v>
      </c>
      <c r="Z15" s="39">
        <v>2980</v>
      </c>
      <c r="AA15" s="39">
        <v>14</v>
      </c>
      <c r="AB15" s="39">
        <v>46</v>
      </c>
      <c r="AC15" s="40">
        <v>3480</v>
      </c>
      <c r="AD15" s="39">
        <v>39</v>
      </c>
      <c r="AE15" s="39">
        <v>237</v>
      </c>
      <c r="AF15" s="40">
        <v>18.5</v>
      </c>
      <c r="AG15" s="45">
        <v>2.6666666666666665</v>
      </c>
      <c r="AH15" s="45">
        <v>8</v>
      </c>
      <c r="AI15" s="44">
        <v>28.807436219644067</v>
      </c>
      <c r="AJ15" s="41">
        <v>9</v>
      </c>
      <c r="AK15" s="41">
        <v>241</v>
      </c>
      <c r="AL15" s="41">
        <v>658.007012354292</v>
      </c>
    </row>
    <row r="16" spans="1:38" ht="15">
      <c r="A16" s="12" t="str">
        <f>'Economy Names'!H12</f>
        <v>Bahamas, The</v>
      </c>
      <c r="B16" s="41">
        <v>7</v>
      </c>
      <c r="C16" s="41">
        <v>31</v>
      </c>
      <c r="D16" s="41">
        <v>9.057580572520843</v>
      </c>
      <c r="E16" s="42">
        <v>0</v>
      </c>
      <c r="F16" s="39">
        <v>18</v>
      </c>
      <c r="G16" s="39">
        <v>197</v>
      </c>
      <c r="H16" s="40">
        <v>221.95252824478766</v>
      </c>
      <c r="I16" s="39">
        <v>7</v>
      </c>
      <c r="J16" s="39">
        <v>48</v>
      </c>
      <c r="K16" s="43">
        <v>12.5</v>
      </c>
      <c r="L16" s="39">
        <v>0</v>
      </c>
      <c r="M16" s="39">
        <v>0</v>
      </c>
      <c r="N16" s="39">
        <v>0</v>
      </c>
      <c r="O16" s="39">
        <v>9</v>
      </c>
      <c r="P16" s="40">
        <v>9</v>
      </c>
      <c r="Q16" s="39">
        <v>2</v>
      </c>
      <c r="R16" s="39">
        <v>5</v>
      </c>
      <c r="S16" s="39">
        <v>7</v>
      </c>
      <c r="T16" s="44">
        <v>4.666666666666667</v>
      </c>
      <c r="U16" s="39">
        <v>18</v>
      </c>
      <c r="V16" s="39">
        <v>58</v>
      </c>
      <c r="W16" s="40">
        <v>46.10934919664314</v>
      </c>
      <c r="X16" s="39">
        <v>5</v>
      </c>
      <c r="Y16" s="39">
        <v>19</v>
      </c>
      <c r="Z16" s="39">
        <v>930</v>
      </c>
      <c r="AA16" s="39">
        <v>5</v>
      </c>
      <c r="AB16" s="39">
        <v>13</v>
      </c>
      <c r="AC16" s="40">
        <v>1380</v>
      </c>
      <c r="AD16" s="39">
        <v>49</v>
      </c>
      <c r="AE16" s="39">
        <v>427</v>
      </c>
      <c r="AF16" s="40">
        <v>28.9</v>
      </c>
      <c r="AG16" s="45">
        <v>5</v>
      </c>
      <c r="AH16" s="45">
        <v>3.5000000000000004</v>
      </c>
      <c r="AI16" s="44">
        <v>54.70710629962788</v>
      </c>
      <c r="AJ16" s="41">
        <v>7</v>
      </c>
      <c r="AK16" s="41">
        <v>101</v>
      </c>
      <c r="AL16" s="41">
        <v>101.49768095979648</v>
      </c>
    </row>
    <row r="17" spans="1:38" ht="15">
      <c r="A17" s="12" t="str">
        <f>'Economy Names'!H13</f>
        <v>Bahrain</v>
      </c>
      <c r="B17" s="41">
        <v>7</v>
      </c>
      <c r="C17" s="41">
        <v>9</v>
      </c>
      <c r="D17" s="41">
        <v>0.7792005624014846</v>
      </c>
      <c r="E17" s="42">
        <v>273.4037061057841</v>
      </c>
      <c r="F17" s="39">
        <v>13</v>
      </c>
      <c r="G17" s="39">
        <v>43</v>
      </c>
      <c r="H17" s="40">
        <v>78.2646816116948</v>
      </c>
      <c r="I17" s="39">
        <v>2</v>
      </c>
      <c r="J17" s="39">
        <v>31</v>
      </c>
      <c r="K17" s="43">
        <v>2.7</v>
      </c>
      <c r="L17" s="39">
        <v>4</v>
      </c>
      <c r="M17" s="39">
        <v>35.9</v>
      </c>
      <c r="N17" s="39">
        <v>0</v>
      </c>
      <c r="O17" s="39">
        <v>4</v>
      </c>
      <c r="P17" s="40">
        <v>8</v>
      </c>
      <c r="Q17" s="39">
        <v>8</v>
      </c>
      <c r="R17" s="39">
        <v>4</v>
      </c>
      <c r="S17" s="39">
        <v>5</v>
      </c>
      <c r="T17" s="44">
        <v>5.666666666666667</v>
      </c>
      <c r="U17" s="39">
        <v>25</v>
      </c>
      <c r="V17" s="39">
        <v>36</v>
      </c>
      <c r="W17" s="40">
        <v>15.024620807294205</v>
      </c>
      <c r="X17" s="39">
        <v>5</v>
      </c>
      <c r="Y17" s="39">
        <v>11</v>
      </c>
      <c r="Z17" s="39">
        <v>955</v>
      </c>
      <c r="AA17" s="39">
        <v>6</v>
      </c>
      <c r="AB17" s="39">
        <v>15</v>
      </c>
      <c r="AC17" s="40">
        <v>995</v>
      </c>
      <c r="AD17" s="39">
        <v>48</v>
      </c>
      <c r="AE17" s="39">
        <v>635</v>
      </c>
      <c r="AF17" s="40">
        <v>14.7</v>
      </c>
      <c r="AG17" s="45">
        <v>2.5</v>
      </c>
      <c r="AH17" s="45">
        <v>9.5</v>
      </c>
      <c r="AI17" s="44">
        <v>64.24387434987567</v>
      </c>
      <c r="AJ17" s="41">
        <v>5</v>
      </c>
      <c r="AK17" s="41">
        <v>90</v>
      </c>
      <c r="AL17" s="41">
        <v>66.9839079959171</v>
      </c>
    </row>
    <row r="18" spans="1:38" ht="15">
      <c r="A18" s="12" t="str">
        <f>'Economy Names'!H14</f>
        <v>Bangladesh</v>
      </c>
      <c r="B18" s="41">
        <v>7</v>
      </c>
      <c r="C18" s="41">
        <v>19</v>
      </c>
      <c r="D18" s="41">
        <v>33.31350148632557</v>
      </c>
      <c r="E18" s="42">
        <v>0</v>
      </c>
      <c r="F18" s="39">
        <v>14</v>
      </c>
      <c r="G18" s="39">
        <v>231</v>
      </c>
      <c r="H18" s="40">
        <v>558.1299040896486</v>
      </c>
      <c r="I18" s="39">
        <v>8</v>
      </c>
      <c r="J18" s="39">
        <v>245</v>
      </c>
      <c r="K18" s="43">
        <v>6.6</v>
      </c>
      <c r="L18" s="39">
        <v>2</v>
      </c>
      <c r="M18" s="39">
        <v>0</v>
      </c>
      <c r="N18" s="39">
        <v>0.6</v>
      </c>
      <c r="O18" s="39">
        <v>7</v>
      </c>
      <c r="P18" s="40">
        <v>9</v>
      </c>
      <c r="Q18" s="39">
        <v>6</v>
      </c>
      <c r="R18" s="39">
        <v>7</v>
      </c>
      <c r="S18" s="39">
        <v>7</v>
      </c>
      <c r="T18" s="44">
        <v>6.666666666666667</v>
      </c>
      <c r="U18" s="39">
        <v>21</v>
      </c>
      <c r="V18" s="39">
        <v>302</v>
      </c>
      <c r="W18" s="40">
        <v>34.96377052599935</v>
      </c>
      <c r="X18" s="39">
        <v>6</v>
      </c>
      <c r="Y18" s="39">
        <v>25</v>
      </c>
      <c r="Z18" s="39">
        <v>985</v>
      </c>
      <c r="AA18" s="39">
        <v>8</v>
      </c>
      <c r="AB18" s="39">
        <v>31</v>
      </c>
      <c r="AC18" s="40">
        <v>1390</v>
      </c>
      <c r="AD18" s="39">
        <v>41</v>
      </c>
      <c r="AE18" s="39">
        <v>1442</v>
      </c>
      <c r="AF18" s="40">
        <v>63.3</v>
      </c>
      <c r="AG18" s="45">
        <v>4</v>
      </c>
      <c r="AH18" s="45">
        <v>8</v>
      </c>
      <c r="AI18" s="44">
        <v>25.759386562533827</v>
      </c>
      <c r="AJ18" s="41">
        <v>7</v>
      </c>
      <c r="AK18" s="41">
        <v>109</v>
      </c>
      <c r="AL18" s="41">
        <v>2761.971164059415</v>
      </c>
    </row>
    <row r="19" spans="1:38" ht="15">
      <c r="A19" s="12" t="str">
        <f>'Economy Names'!H15</f>
        <v>Belarus</v>
      </c>
      <c r="B19" s="41">
        <v>5</v>
      </c>
      <c r="C19" s="41">
        <v>5</v>
      </c>
      <c r="D19" s="41">
        <v>1.6128982174528652</v>
      </c>
      <c r="E19" s="42">
        <v>0</v>
      </c>
      <c r="F19" s="39">
        <v>16</v>
      </c>
      <c r="G19" s="39">
        <v>151</v>
      </c>
      <c r="H19" s="40">
        <v>50.85575606176715</v>
      </c>
      <c r="I19" s="39">
        <v>3</v>
      </c>
      <c r="J19" s="39">
        <v>15</v>
      </c>
      <c r="K19" s="43">
        <v>0</v>
      </c>
      <c r="L19" s="39">
        <v>5</v>
      </c>
      <c r="M19" s="39">
        <v>0</v>
      </c>
      <c r="N19" s="39">
        <v>33.5</v>
      </c>
      <c r="O19" s="39">
        <v>3</v>
      </c>
      <c r="P19" s="40">
        <v>8</v>
      </c>
      <c r="Q19" s="39">
        <v>5</v>
      </c>
      <c r="R19" s="39">
        <v>1</v>
      </c>
      <c r="S19" s="39">
        <v>8</v>
      </c>
      <c r="T19" s="44">
        <v>4.666666666666667</v>
      </c>
      <c r="U19" s="39">
        <v>82</v>
      </c>
      <c r="V19" s="39">
        <v>798</v>
      </c>
      <c r="W19" s="40">
        <v>80.43110786143464</v>
      </c>
      <c r="X19" s="39">
        <v>8</v>
      </c>
      <c r="Y19" s="39">
        <v>15</v>
      </c>
      <c r="Z19" s="39">
        <v>1772</v>
      </c>
      <c r="AA19" s="39">
        <v>8</v>
      </c>
      <c r="AB19" s="39">
        <v>20</v>
      </c>
      <c r="AC19" s="40">
        <v>1770</v>
      </c>
      <c r="AD19" s="39">
        <v>28</v>
      </c>
      <c r="AE19" s="39">
        <v>225</v>
      </c>
      <c r="AF19" s="40">
        <v>23.4</v>
      </c>
      <c r="AG19" s="45">
        <v>5.75</v>
      </c>
      <c r="AH19" s="45">
        <v>22</v>
      </c>
      <c r="AI19" s="44">
        <v>27.95153589740399</v>
      </c>
      <c r="AJ19" s="41">
        <v>7</v>
      </c>
      <c r="AK19" s="41">
        <v>254</v>
      </c>
      <c r="AL19" s="41">
        <v>1383.0274617109264</v>
      </c>
    </row>
    <row r="20" spans="1:38" ht="15">
      <c r="A20" s="12" t="str">
        <f>'Economy Names'!H16</f>
        <v>Belgium</v>
      </c>
      <c r="B20" s="41">
        <v>3</v>
      </c>
      <c r="C20" s="41">
        <v>4</v>
      </c>
      <c r="D20" s="41">
        <v>5.370409990766272</v>
      </c>
      <c r="E20" s="42">
        <v>19.57537676344009</v>
      </c>
      <c r="F20" s="39">
        <v>14</v>
      </c>
      <c r="G20" s="39">
        <v>169</v>
      </c>
      <c r="H20" s="40">
        <v>64.12198931324573</v>
      </c>
      <c r="I20" s="39">
        <v>8</v>
      </c>
      <c r="J20" s="39">
        <v>79</v>
      </c>
      <c r="K20" s="43">
        <v>12.7</v>
      </c>
      <c r="L20" s="39">
        <v>4</v>
      </c>
      <c r="M20" s="39">
        <v>0</v>
      </c>
      <c r="N20" s="39">
        <v>57.2</v>
      </c>
      <c r="O20" s="39">
        <v>7</v>
      </c>
      <c r="P20" s="40">
        <v>11</v>
      </c>
      <c r="Q20" s="39">
        <v>8</v>
      </c>
      <c r="R20" s="39">
        <v>6</v>
      </c>
      <c r="S20" s="39">
        <v>7</v>
      </c>
      <c r="T20" s="44">
        <v>7</v>
      </c>
      <c r="U20" s="39">
        <v>11</v>
      </c>
      <c r="V20" s="39">
        <v>156</v>
      </c>
      <c r="W20" s="40">
        <v>56.991305254857934</v>
      </c>
      <c r="X20" s="39">
        <v>4</v>
      </c>
      <c r="Y20" s="39">
        <v>8</v>
      </c>
      <c r="Z20" s="39">
        <v>1619</v>
      </c>
      <c r="AA20" s="39">
        <v>5</v>
      </c>
      <c r="AB20" s="39">
        <v>9</v>
      </c>
      <c r="AC20" s="40">
        <v>1600</v>
      </c>
      <c r="AD20" s="39">
        <v>26</v>
      </c>
      <c r="AE20" s="39">
        <v>505</v>
      </c>
      <c r="AF20" s="40">
        <v>16.6</v>
      </c>
      <c r="AG20" s="45">
        <v>0.9166666666666666</v>
      </c>
      <c r="AH20" s="45">
        <v>3.5000000000000004</v>
      </c>
      <c r="AI20" s="44">
        <v>87.58288983763309</v>
      </c>
      <c r="AJ20" s="41">
        <v>6</v>
      </c>
      <c r="AK20" s="41">
        <v>88</v>
      </c>
      <c r="AL20" s="41">
        <v>96.67462588064276</v>
      </c>
    </row>
    <row r="21" spans="1:38" ht="15">
      <c r="A21" s="12" t="str">
        <f>'Economy Names'!H17</f>
        <v>Belize</v>
      </c>
      <c r="B21" s="41">
        <v>9</v>
      </c>
      <c r="C21" s="41">
        <v>44</v>
      </c>
      <c r="D21" s="41">
        <v>47.858433961294</v>
      </c>
      <c r="E21" s="42">
        <v>0.024720265475874997</v>
      </c>
      <c r="F21" s="39">
        <v>11</v>
      </c>
      <c r="G21" s="39">
        <v>66</v>
      </c>
      <c r="H21" s="40">
        <v>16.68914562807273</v>
      </c>
      <c r="I21" s="39">
        <v>8</v>
      </c>
      <c r="J21" s="39">
        <v>60</v>
      </c>
      <c r="K21" s="43">
        <v>4.8</v>
      </c>
      <c r="L21" s="39">
        <v>0</v>
      </c>
      <c r="M21" s="39">
        <v>0</v>
      </c>
      <c r="N21" s="39">
        <v>0</v>
      </c>
      <c r="O21" s="39">
        <v>8</v>
      </c>
      <c r="P21" s="40">
        <v>8</v>
      </c>
      <c r="Q21" s="39">
        <v>3</v>
      </c>
      <c r="R21" s="39">
        <v>4</v>
      </c>
      <c r="S21" s="39">
        <v>6</v>
      </c>
      <c r="T21" s="44">
        <v>4.333333333333333</v>
      </c>
      <c r="U21" s="39">
        <v>40</v>
      </c>
      <c r="V21" s="39">
        <v>147</v>
      </c>
      <c r="W21" s="40">
        <v>33.15955489778795</v>
      </c>
      <c r="X21" s="39">
        <v>7</v>
      </c>
      <c r="Y21" s="39">
        <v>21</v>
      </c>
      <c r="Z21" s="39">
        <v>1710</v>
      </c>
      <c r="AA21" s="39">
        <v>6</v>
      </c>
      <c r="AB21" s="39">
        <v>21</v>
      </c>
      <c r="AC21" s="40">
        <v>1870</v>
      </c>
      <c r="AD21" s="39">
        <v>51</v>
      </c>
      <c r="AE21" s="39">
        <v>892</v>
      </c>
      <c r="AF21" s="40">
        <v>27.5</v>
      </c>
      <c r="AG21" s="45">
        <v>1</v>
      </c>
      <c r="AH21" s="45">
        <v>22.5</v>
      </c>
      <c r="AI21" s="44">
        <v>63.56861025865848</v>
      </c>
      <c r="AJ21" s="41">
        <v>5</v>
      </c>
      <c r="AK21" s="41">
        <v>66</v>
      </c>
      <c r="AL21" s="41">
        <v>369.35735220247676</v>
      </c>
    </row>
    <row r="22" spans="1:38" ht="15">
      <c r="A22" s="12" t="str">
        <f>'Economy Names'!H18</f>
        <v>Benin</v>
      </c>
      <c r="B22" s="41">
        <v>7</v>
      </c>
      <c r="C22" s="41">
        <v>31</v>
      </c>
      <c r="D22" s="41">
        <v>152.60846611346471</v>
      </c>
      <c r="E22" s="42">
        <v>285.30279699656893</v>
      </c>
      <c r="F22" s="39">
        <v>15</v>
      </c>
      <c r="G22" s="39">
        <v>320</v>
      </c>
      <c r="H22" s="40">
        <v>249.62140269019304</v>
      </c>
      <c r="I22" s="39">
        <v>4</v>
      </c>
      <c r="J22" s="39">
        <v>120</v>
      </c>
      <c r="K22" s="43">
        <v>11.8</v>
      </c>
      <c r="L22" s="39">
        <v>1</v>
      </c>
      <c r="M22" s="39">
        <v>0</v>
      </c>
      <c r="N22" s="39">
        <v>10.4</v>
      </c>
      <c r="O22" s="39">
        <v>3</v>
      </c>
      <c r="P22" s="40">
        <v>4</v>
      </c>
      <c r="Q22" s="39">
        <v>6</v>
      </c>
      <c r="R22" s="39">
        <v>1</v>
      </c>
      <c r="S22" s="39">
        <v>3</v>
      </c>
      <c r="T22" s="44">
        <v>3.3333333333333335</v>
      </c>
      <c r="U22" s="39">
        <v>55</v>
      </c>
      <c r="V22" s="39">
        <v>270</v>
      </c>
      <c r="W22" s="40">
        <v>65.97857718816252</v>
      </c>
      <c r="X22" s="39">
        <v>7</v>
      </c>
      <c r="Y22" s="39">
        <v>30</v>
      </c>
      <c r="Z22" s="39">
        <v>1251</v>
      </c>
      <c r="AA22" s="39">
        <v>7</v>
      </c>
      <c r="AB22" s="39">
        <v>32</v>
      </c>
      <c r="AC22" s="40">
        <v>1400</v>
      </c>
      <c r="AD22" s="39">
        <v>42</v>
      </c>
      <c r="AE22" s="39">
        <v>825</v>
      </c>
      <c r="AF22" s="40">
        <v>64.7</v>
      </c>
      <c r="AG22" s="45">
        <v>4</v>
      </c>
      <c r="AH22" s="45">
        <v>21.5</v>
      </c>
      <c r="AI22" s="44">
        <v>20.219782596332053</v>
      </c>
      <c r="AJ22" s="41">
        <v>4</v>
      </c>
      <c r="AK22" s="41">
        <v>172</v>
      </c>
      <c r="AL22" s="41">
        <v>15452.040550637923</v>
      </c>
    </row>
    <row r="23" spans="1:38" ht="15">
      <c r="A23" s="12" t="str">
        <f>'Economy Names'!H19</f>
        <v>Bhutan</v>
      </c>
      <c r="B23" s="41">
        <v>8</v>
      </c>
      <c r="C23" s="41">
        <v>46</v>
      </c>
      <c r="D23" s="41">
        <v>7.15537573558172</v>
      </c>
      <c r="E23" s="42">
        <v>0</v>
      </c>
      <c r="F23" s="39">
        <v>25</v>
      </c>
      <c r="G23" s="39">
        <v>183</v>
      </c>
      <c r="H23" s="40">
        <v>132.76619025614823</v>
      </c>
      <c r="I23" s="39">
        <v>5</v>
      </c>
      <c r="J23" s="39">
        <v>64</v>
      </c>
      <c r="K23" s="43">
        <v>0</v>
      </c>
      <c r="L23" s="39">
        <v>0</v>
      </c>
      <c r="M23" s="39">
        <v>0</v>
      </c>
      <c r="N23" s="39">
        <v>0</v>
      </c>
      <c r="O23" s="39">
        <v>2</v>
      </c>
      <c r="P23" s="40">
        <v>2</v>
      </c>
      <c r="Q23" s="39">
        <v>5</v>
      </c>
      <c r="R23" s="39">
        <v>3</v>
      </c>
      <c r="S23" s="39">
        <v>4</v>
      </c>
      <c r="T23" s="44">
        <v>4</v>
      </c>
      <c r="U23" s="39">
        <v>18</v>
      </c>
      <c r="V23" s="39">
        <v>274</v>
      </c>
      <c r="W23" s="40">
        <v>40.57637877154786</v>
      </c>
      <c r="X23" s="39">
        <v>8</v>
      </c>
      <c r="Y23" s="39">
        <v>38</v>
      </c>
      <c r="Z23" s="39">
        <v>1352</v>
      </c>
      <c r="AA23" s="39">
        <v>11</v>
      </c>
      <c r="AB23" s="39">
        <v>38</v>
      </c>
      <c r="AC23" s="40">
        <v>2665</v>
      </c>
      <c r="AD23" s="39">
        <v>47</v>
      </c>
      <c r="AE23" s="39">
        <v>225</v>
      </c>
      <c r="AF23" s="40">
        <v>0.1</v>
      </c>
      <c r="AG23" s="45" t="s">
        <v>36</v>
      </c>
      <c r="AH23" s="45" t="s">
        <v>36</v>
      </c>
      <c r="AI23" s="44">
        <v>0</v>
      </c>
      <c r="AJ23" s="41">
        <v>5</v>
      </c>
      <c r="AK23" s="41">
        <v>225</v>
      </c>
      <c r="AL23" s="41">
        <v>1493.8844453044358</v>
      </c>
    </row>
    <row r="24" spans="1:38" ht="15">
      <c r="A24" s="12" t="str">
        <f>'Economy Names'!H20</f>
        <v>Bolivia</v>
      </c>
      <c r="B24" s="41">
        <v>15</v>
      </c>
      <c r="C24" s="41">
        <v>50</v>
      </c>
      <c r="D24" s="41">
        <v>100.82301403281332</v>
      </c>
      <c r="E24" s="42">
        <v>2.526618179299157</v>
      </c>
      <c r="F24" s="39">
        <v>17</v>
      </c>
      <c r="G24" s="39">
        <v>249</v>
      </c>
      <c r="H24" s="40">
        <v>109.07750931282605</v>
      </c>
      <c r="I24" s="39">
        <v>7</v>
      </c>
      <c r="J24" s="39">
        <v>92</v>
      </c>
      <c r="K24" s="43">
        <v>4.8</v>
      </c>
      <c r="L24" s="39">
        <v>6</v>
      </c>
      <c r="M24" s="39">
        <v>31.4</v>
      </c>
      <c r="N24" s="39">
        <v>11.3</v>
      </c>
      <c r="O24" s="39">
        <v>1</v>
      </c>
      <c r="P24" s="40">
        <v>7</v>
      </c>
      <c r="Q24" s="39">
        <v>1</v>
      </c>
      <c r="R24" s="39">
        <v>5</v>
      </c>
      <c r="S24" s="39">
        <v>6</v>
      </c>
      <c r="T24" s="44">
        <v>4</v>
      </c>
      <c r="U24" s="39">
        <v>42</v>
      </c>
      <c r="V24" s="39">
        <v>1080</v>
      </c>
      <c r="W24" s="40">
        <v>80.02865543414336</v>
      </c>
      <c r="X24" s="39">
        <v>8</v>
      </c>
      <c r="Y24" s="39">
        <v>19</v>
      </c>
      <c r="Z24" s="39">
        <v>1425</v>
      </c>
      <c r="AA24" s="39">
        <v>7</v>
      </c>
      <c r="AB24" s="39">
        <v>23</v>
      </c>
      <c r="AC24" s="40">
        <v>1747</v>
      </c>
      <c r="AD24" s="39">
        <v>40</v>
      </c>
      <c r="AE24" s="39">
        <v>591</v>
      </c>
      <c r="AF24" s="40">
        <v>33.2</v>
      </c>
      <c r="AG24" s="45">
        <v>1.75</v>
      </c>
      <c r="AH24" s="45">
        <v>14.499999999999998</v>
      </c>
      <c r="AI24" s="44">
        <v>39.30502395523798</v>
      </c>
      <c r="AJ24" s="41">
        <v>8</v>
      </c>
      <c r="AK24" s="41">
        <v>42</v>
      </c>
      <c r="AL24" s="41">
        <v>1297.3065533122822</v>
      </c>
    </row>
    <row r="25" spans="1:38" ht="15">
      <c r="A25" s="12" t="str">
        <f>'Economy Names'!H21</f>
        <v>Bosnia and Herzegovina</v>
      </c>
      <c r="B25" s="41">
        <v>12</v>
      </c>
      <c r="C25" s="41">
        <v>55</v>
      </c>
      <c r="D25" s="41">
        <v>17.65125654866268</v>
      </c>
      <c r="E25" s="42">
        <v>30.512111579365047</v>
      </c>
      <c r="F25" s="39">
        <v>16</v>
      </c>
      <c r="G25" s="39">
        <v>255</v>
      </c>
      <c r="H25" s="40">
        <v>578.086534264194</v>
      </c>
      <c r="I25" s="39">
        <v>7</v>
      </c>
      <c r="J25" s="39">
        <v>33</v>
      </c>
      <c r="K25" s="43">
        <v>5.3</v>
      </c>
      <c r="L25" s="39">
        <v>5</v>
      </c>
      <c r="M25" s="39">
        <v>47.2</v>
      </c>
      <c r="N25" s="39">
        <v>30.2</v>
      </c>
      <c r="O25" s="39">
        <v>5</v>
      </c>
      <c r="P25" s="40">
        <v>10</v>
      </c>
      <c r="Q25" s="39">
        <v>3</v>
      </c>
      <c r="R25" s="39">
        <v>6</v>
      </c>
      <c r="S25" s="39">
        <v>6</v>
      </c>
      <c r="T25" s="44">
        <v>5</v>
      </c>
      <c r="U25" s="39">
        <v>51</v>
      </c>
      <c r="V25" s="39">
        <v>422</v>
      </c>
      <c r="W25" s="40">
        <v>22.981217209275883</v>
      </c>
      <c r="X25" s="39">
        <v>5</v>
      </c>
      <c r="Y25" s="39">
        <v>16</v>
      </c>
      <c r="Z25" s="39">
        <v>1240</v>
      </c>
      <c r="AA25" s="39">
        <v>7</v>
      </c>
      <c r="AB25" s="39">
        <v>16</v>
      </c>
      <c r="AC25" s="40">
        <v>1200</v>
      </c>
      <c r="AD25" s="39">
        <v>37</v>
      </c>
      <c r="AE25" s="39">
        <v>595</v>
      </c>
      <c r="AF25" s="40">
        <v>40.4</v>
      </c>
      <c r="AG25" s="45">
        <v>3.25</v>
      </c>
      <c r="AH25" s="45">
        <v>9</v>
      </c>
      <c r="AI25" s="44">
        <v>34.70062944217078</v>
      </c>
      <c r="AJ25" s="41">
        <v>8</v>
      </c>
      <c r="AK25" s="41">
        <v>125</v>
      </c>
      <c r="AL25" s="41">
        <v>535.6401187757534</v>
      </c>
    </row>
    <row r="26" spans="1:38" ht="15">
      <c r="A26" s="12" t="str">
        <f>'Economy Names'!H22</f>
        <v>Botswana</v>
      </c>
      <c r="B26" s="41">
        <v>10</v>
      </c>
      <c r="C26" s="41">
        <v>61</v>
      </c>
      <c r="D26" s="41">
        <v>2.227941210225874</v>
      </c>
      <c r="E26" s="42">
        <v>0</v>
      </c>
      <c r="F26" s="39">
        <v>24</v>
      </c>
      <c r="G26" s="39">
        <v>167</v>
      </c>
      <c r="H26" s="40">
        <v>264.500703913051</v>
      </c>
      <c r="I26" s="39">
        <v>5</v>
      </c>
      <c r="J26" s="39">
        <v>16</v>
      </c>
      <c r="K26" s="43">
        <v>5</v>
      </c>
      <c r="L26" s="39">
        <v>4</v>
      </c>
      <c r="M26" s="39">
        <v>57.6</v>
      </c>
      <c r="N26" s="39">
        <v>0</v>
      </c>
      <c r="O26" s="39">
        <v>7</v>
      </c>
      <c r="P26" s="40">
        <v>11</v>
      </c>
      <c r="Q26" s="39">
        <v>7</v>
      </c>
      <c r="R26" s="39">
        <v>8</v>
      </c>
      <c r="S26" s="39">
        <v>3</v>
      </c>
      <c r="T26" s="44">
        <v>6</v>
      </c>
      <c r="U26" s="39">
        <v>19</v>
      </c>
      <c r="V26" s="39">
        <v>152</v>
      </c>
      <c r="W26" s="40">
        <v>19.456955709300722</v>
      </c>
      <c r="X26" s="39">
        <v>6</v>
      </c>
      <c r="Y26" s="39">
        <v>28</v>
      </c>
      <c r="Z26" s="39">
        <v>3010</v>
      </c>
      <c r="AA26" s="39">
        <v>9</v>
      </c>
      <c r="AB26" s="39">
        <v>41</v>
      </c>
      <c r="AC26" s="40">
        <v>3390</v>
      </c>
      <c r="AD26" s="39">
        <v>29</v>
      </c>
      <c r="AE26" s="39">
        <v>625</v>
      </c>
      <c r="AF26" s="40">
        <v>28.1</v>
      </c>
      <c r="AG26" s="45">
        <v>1.6666666666666667</v>
      </c>
      <c r="AH26" s="45">
        <v>14.499999999999998</v>
      </c>
      <c r="AI26" s="44">
        <v>63.72383056017794</v>
      </c>
      <c r="AJ26" s="41">
        <v>5</v>
      </c>
      <c r="AK26" s="41">
        <v>121</v>
      </c>
      <c r="AL26" s="41">
        <v>495.302258757473</v>
      </c>
    </row>
    <row r="27" spans="1:38" ht="15">
      <c r="A27" s="12" t="str">
        <f>'Economy Names'!H23</f>
        <v>Brazil</v>
      </c>
      <c r="B27" s="41">
        <v>15</v>
      </c>
      <c r="C27" s="41">
        <v>120</v>
      </c>
      <c r="D27" s="41">
        <v>7.264311928984509</v>
      </c>
      <c r="E27" s="42">
        <v>0</v>
      </c>
      <c r="F27" s="39">
        <v>18</v>
      </c>
      <c r="G27" s="39">
        <v>411</v>
      </c>
      <c r="H27" s="40">
        <v>46.63498295893016</v>
      </c>
      <c r="I27" s="39">
        <v>14</v>
      </c>
      <c r="J27" s="39">
        <v>42</v>
      </c>
      <c r="K27" s="43">
        <v>2.7</v>
      </c>
      <c r="L27" s="39">
        <v>5</v>
      </c>
      <c r="M27" s="39">
        <v>53.5</v>
      </c>
      <c r="N27" s="39">
        <v>26.9</v>
      </c>
      <c r="O27" s="39">
        <v>3</v>
      </c>
      <c r="P27" s="40">
        <v>8</v>
      </c>
      <c r="Q27" s="39">
        <v>6</v>
      </c>
      <c r="R27" s="39">
        <v>7</v>
      </c>
      <c r="S27" s="39">
        <v>3</v>
      </c>
      <c r="T27" s="44">
        <v>5.333333333333333</v>
      </c>
      <c r="U27" s="39">
        <v>10</v>
      </c>
      <c r="V27" s="39">
        <v>2600</v>
      </c>
      <c r="W27" s="40">
        <v>68.9597072207009</v>
      </c>
      <c r="X27" s="39">
        <v>8</v>
      </c>
      <c r="Y27" s="39">
        <v>13</v>
      </c>
      <c r="Z27" s="39">
        <v>1790</v>
      </c>
      <c r="AA27" s="39">
        <v>7</v>
      </c>
      <c r="AB27" s="39">
        <v>17</v>
      </c>
      <c r="AC27" s="40">
        <v>1730</v>
      </c>
      <c r="AD27" s="39">
        <v>45</v>
      </c>
      <c r="AE27" s="39">
        <v>616</v>
      </c>
      <c r="AF27" s="40">
        <v>16.5</v>
      </c>
      <c r="AG27" s="45">
        <v>4</v>
      </c>
      <c r="AH27" s="45">
        <v>12</v>
      </c>
      <c r="AI27" s="44">
        <v>17.058477433996195</v>
      </c>
      <c r="AJ27" s="41">
        <v>6</v>
      </c>
      <c r="AK27" s="41">
        <v>59</v>
      </c>
      <c r="AL27" s="41">
        <v>150.53401571017974</v>
      </c>
    </row>
    <row r="28" spans="1:38" ht="15">
      <c r="A28" s="12" t="str">
        <f>'Economy Names'!H24</f>
        <v>Brunei Darussalam</v>
      </c>
      <c r="B28" s="41">
        <v>15</v>
      </c>
      <c r="C28" s="41">
        <v>105</v>
      </c>
      <c r="D28" s="41">
        <v>13.53350175330039</v>
      </c>
      <c r="E28" s="42">
        <v>0</v>
      </c>
      <c r="F28" s="39">
        <v>32</v>
      </c>
      <c r="G28" s="39">
        <v>163</v>
      </c>
      <c r="H28" s="40">
        <v>6.730074720137186</v>
      </c>
      <c r="I28" s="39" t="s">
        <v>59</v>
      </c>
      <c r="J28" s="39" t="s">
        <v>59</v>
      </c>
      <c r="K28" s="43" t="s">
        <v>59</v>
      </c>
      <c r="L28" s="39">
        <v>0</v>
      </c>
      <c r="M28" s="39">
        <v>0</v>
      </c>
      <c r="N28" s="39">
        <v>0</v>
      </c>
      <c r="O28" s="39">
        <v>7</v>
      </c>
      <c r="P28" s="40">
        <v>7</v>
      </c>
      <c r="Q28" s="39">
        <v>3</v>
      </c>
      <c r="R28" s="39">
        <v>2</v>
      </c>
      <c r="S28" s="39">
        <v>8</v>
      </c>
      <c r="T28" s="44">
        <v>4.333333333333333</v>
      </c>
      <c r="U28" s="39">
        <v>15</v>
      </c>
      <c r="V28" s="39">
        <v>144</v>
      </c>
      <c r="W28" s="40">
        <v>29.805396130526336</v>
      </c>
      <c r="X28" s="39">
        <v>6</v>
      </c>
      <c r="Y28" s="39">
        <v>25</v>
      </c>
      <c r="Z28" s="39">
        <v>630</v>
      </c>
      <c r="AA28" s="39">
        <v>6</v>
      </c>
      <c r="AB28" s="39">
        <v>20</v>
      </c>
      <c r="AC28" s="40">
        <v>708</v>
      </c>
      <c r="AD28" s="39">
        <v>58</v>
      </c>
      <c r="AE28" s="39">
        <v>540</v>
      </c>
      <c r="AF28" s="40">
        <v>36.6</v>
      </c>
      <c r="AG28" s="45">
        <v>2.5</v>
      </c>
      <c r="AH28" s="45">
        <v>3.5000000000000004</v>
      </c>
      <c r="AI28" s="44">
        <v>47.23485763501578</v>
      </c>
      <c r="AJ28" s="41">
        <v>5</v>
      </c>
      <c r="AK28" s="41">
        <v>86</v>
      </c>
      <c r="AL28" s="41">
        <v>46.72280367210849</v>
      </c>
    </row>
    <row r="29" spans="1:38" ht="15">
      <c r="A29" s="12" t="str">
        <f>'Economy Names'!H25</f>
        <v>Bulgaria</v>
      </c>
      <c r="B29" s="41">
        <v>4</v>
      </c>
      <c r="C29" s="41">
        <v>18</v>
      </c>
      <c r="D29" s="41">
        <v>1.619757479358923</v>
      </c>
      <c r="E29" s="42">
        <v>0.023996407101613673</v>
      </c>
      <c r="F29" s="39">
        <v>24</v>
      </c>
      <c r="G29" s="39">
        <v>139</v>
      </c>
      <c r="H29" s="40">
        <v>442.2591820743379</v>
      </c>
      <c r="I29" s="39">
        <v>8</v>
      </c>
      <c r="J29" s="39">
        <v>15</v>
      </c>
      <c r="K29" s="43">
        <v>3</v>
      </c>
      <c r="L29" s="39">
        <v>6</v>
      </c>
      <c r="M29" s="39">
        <v>13.1</v>
      </c>
      <c r="N29" s="39">
        <v>37</v>
      </c>
      <c r="O29" s="39">
        <v>8</v>
      </c>
      <c r="P29" s="40">
        <v>14</v>
      </c>
      <c r="Q29" s="39">
        <v>10</v>
      </c>
      <c r="R29" s="39">
        <v>1</v>
      </c>
      <c r="S29" s="39">
        <v>7</v>
      </c>
      <c r="T29" s="44">
        <v>6</v>
      </c>
      <c r="U29" s="39">
        <v>17</v>
      </c>
      <c r="V29" s="39">
        <v>616</v>
      </c>
      <c r="W29" s="40">
        <v>28.965461776022128</v>
      </c>
      <c r="X29" s="39">
        <v>5</v>
      </c>
      <c r="Y29" s="39">
        <v>23</v>
      </c>
      <c r="Z29" s="39">
        <v>1551</v>
      </c>
      <c r="AA29" s="39">
        <v>7</v>
      </c>
      <c r="AB29" s="39">
        <v>21</v>
      </c>
      <c r="AC29" s="40">
        <v>1666</v>
      </c>
      <c r="AD29" s="39">
        <v>39</v>
      </c>
      <c r="AE29" s="39">
        <v>564</v>
      </c>
      <c r="AF29" s="40">
        <v>23.8</v>
      </c>
      <c r="AG29" s="45">
        <v>3.33</v>
      </c>
      <c r="AH29" s="45">
        <v>9</v>
      </c>
      <c r="AI29" s="44">
        <v>31.022369618074748</v>
      </c>
      <c r="AJ29" s="41">
        <v>6</v>
      </c>
      <c r="AK29" s="41">
        <v>137</v>
      </c>
      <c r="AL29" s="41">
        <v>381.5428729156574</v>
      </c>
    </row>
    <row r="30" spans="1:38" ht="15">
      <c r="A30" s="12" t="str">
        <f>'Economy Names'!H26</f>
        <v>Burkina Faso</v>
      </c>
      <c r="B30" s="41">
        <v>4</v>
      </c>
      <c r="C30" s="41">
        <v>14</v>
      </c>
      <c r="D30" s="41">
        <v>49.76788335186553</v>
      </c>
      <c r="E30" s="42">
        <v>416.1659653024321</v>
      </c>
      <c r="F30" s="39">
        <v>15</v>
      </c>
      <c r="G30" s="39">
        <v>122</v>
      </c>
      <c r="H30" s="40">
        <v>576.0918871127119</v>
      </c>
      <c r="I30" s="39">
        <v>4</v>
      </c>
      <c r="J30" s="39">
        <v>59</v>
      </c>
      <c r="K30" s="43">
        <v>13.1</v>
      </c>
      <c r="L30" s="39">
        <v>1</v>
      </c>
      <c r="M30" s="39">
        <v>0</v>
      </c>
      <c r="N30" s="39">
        <v>0.2</v>
      </c>
      <c r="O30" s="39">
        <v>3</v>
      </c>
      <c r="P30" s="40">
        <v>4</v>
      </c>
      <c r="Q30" s="39">
        <v>6</v>
      </c>
      <c r="R30" s="39">
        <v>1</v>
      </c>
      <c r="S30" s="39">
        <v>4</v>
      </c>
      <c r="T30" s="44">
        <v>3.6666666666666665</v>
      </c>
      <c r="U30" s="39">
        <v>46</v>
      </c>
      <c r="V30" s="39">
        <v>270</v>
      </c>
      <c r="W30" s="40">
        <v>44.87850424589754</v>
      </c>
      <c r="X30" s="39">
        <v>10</v>
      </c>
      <c r="Y30" s="39">
        <v>41</v>
      </c>
      <c r="Z30" s="39">
        <v>2412</v>
      </c>
      <c r="AA30" s="39">
        <v>10</v>
      </c>
      <c r="AB30" s="39">
        <v>49</v>
      </c>
      <c r="AC30" s="40">
        <v>4030</v>
      </c>
      <c r="AD30" s="39">
        <v>37</v>
      </c>
      <c r="AE30" s="39">
        <v>446</v>
      </c>
      <c r="AF30" s="40">
        <v>81.7</v>
      </c>
      <c r="AG30" s="45">
        <v>4</v>
      </c>
      <c r="AH30" s="45">
        <v>9</v>
      </c>
      <c r="AI30" s="44">
        <v>26.833491027902454</v>
      </c>
      <c r="AJ30" s="41">
        <v>4</v>
      </c>
      <c r="AK30" s="41">
        <v>158</v>
      </c>
      <c r="AL30" s="41">
        <v>14901.330423729818</v>
      </c>
    </row>
    <row r="31" spans="1:38" ht="15">
      <c r="A31" s="12" t="str">
        <f>'Economy Names'!H27</f>
        <v>Burundi</v>
      </c>
      <c r="B31" s="41">
        <v>11</v>
      </c>
      <c r="C31" s="41">
        <v>32</v>
      </c>
      <c r="D31" s="41">
        <v>129.2966946870385</v>
      </c>
      <c r="E31" s="42">
        <v>0</v>
      </c>
      <c r="F31" s="39">
        <v>25</v>
      </c>
      <c r="G31" s="39">
        <v>212</v>
      </c>
      <c r="H31" s="40">
        <v>7047.557239852655</v>
      </c>
      <c r="I31" s="39">
        <v>5</v>
      </c>
      <c r="J31" s="39">
        <v>94</v>
      </c>
      <c r="K31" s="43">
        <v>5.8</v>
      </c>
      <c r="L31" s="39">
        <v>1</v>
      </c>
      <c r="M31" s="39">
        <v>0</v>
      </c>
      <c r="N31" s="39">
        <v>0.2</v>
      </c>
      <c r="O31" s="39">
        <v>2</v>
      </c>
      <c r="P31" s="40">
        <v>3</v>
      </c>
      <c r="Q31" s="39">
        <v>4</v>
      </c>
      <c r="R31" s="39">
        <v>1</v>
      </c>
      <c r="S31" s="39">
        <v>5</v>
      </c>
      <c r="T31" s="44">
        <v>3.3333333333333335</v>
      </c>
      <c r="U31" s="39">
        <v>32</v>
      </c>
      <c r="V31" s="39">
        <v>211</v>
      </c>
      <c r="W31" s="40">
        <v>153.40635237727028</v>
      </c>
      <c r="X31" s="39">
        <v>9</v>
      </c>
      <c r="Y31" s="39">
        <v>47</v>
      </c>
      <c r="Z31" s="39">
        <v>2747</v>
      </c>
      <c r="AA31" s="39">
        <v>10</v>
      </c>
      <c r="AB31" s="39">
        <v>71</v>
      </c>
      <c r="AC31" s="40">
        <v>4285</v>
      </c>
      <c r="AD31" s="39">
        <v>44</v>
      </c>
      <c r="AE31" s="39">
        <v>832</v>
      </c>
      <c r="AF31" s="40">
        <v>38.6</v>
      </c>
      <c r="AG31" s="45" t="s">
        <v>36</v>
      </c>
      <c r="AH31" s="45" t="s">
        <v>36</v>
      </c>
      <c r="AI31" s="44">
        <v>0</v>
      </c>
      <c r="AJ31" s="41">
        <v>4</v>
      </c>
      <c r="AK31" s="41">
        <v>188</v>
      </c>
      <c r="AL31" s="41">
        <v>36696.70659181604</v>
      </c>
    </row>
    <row r="32" spans="1:38" ht="15">
      <c r="A32" s="12" t="str">
        <f>'Economy Names'!H28</f>
        <v>Cambodia</v>
      </c>
      <c r="B32" s="41">
        <v>9</v>
      </c>
      <c r="C32" s="41">
        <v>85</v>
      </c>
      <c r="D32" s="41">
        <v>128.30769230769232</v>
      </c>
      <c r="E32" s="42">
        <v>36.99794202824228</v>
      </c>
      <c r="F32" s="39">
        <v>23</v>
      </c>
      <c r="G32" s="39">
        <v>709</v>
      </c>
      <c r="H32" s="40">
        <v>54.1668370264481</v>
      </c>
      <c r="I32" s="39">
        <v>7</v>
      </c>
      <c r="J32" s="39">
        <v>56</v>
      </c>
      <c r="K32" s="43">
        <v>4.3</v>
      </c>
      <c r="L32" s="39">
        <v>0</v>
      </c>
      <c r="M32" s="39">
        <v>0</v>
      </c>
      <c r="N32" s="39">
        <v>0</v>
      </c>
      <c r="O32" s="39">
        <v>8</v>
      </c>
      <c r="P32" s="40">
        <v>8</v>
      </c>
      <c r="Q32" s="39">
        <v>5</v>
      </c>
      <c r="R32" s="39">
        <v>9</v>
      </c>
      <c r="S32" s="39">
        <v>2</v>
      </c>
      <c r="T32" s="44">
        <v>5.333333333333333</v>
      </c>
      <c r="U32" s="39">
        <v>39</v>
      </c>
      <c r="V32" s="39">
        <v>173</v>
      </c>
      <c r="W32" s="40">
        <v>22.46574294674481</v>
      </c>
      <c r="X32" s="39">
        <v>10</v>
      </c>
      <c r="Y32" s="39">
        <v>22</v>
      </c>
      <c r="Z32" s="39">
        <v>732</v>
      </c>
      <c r="AA32" s="39">
        <v>10</v>
      </c>
      <c r="AB32" s="39">
        <v>26</v>
      </c>
      <c r="AC32" s="40">
        <v>872</v>
      </c>
      <c r="AD32" s="39">
        <v>44</v>
      </c>
      <c r="AE32" s="39">
        <v>401</v>
      </c>
      <c r="AF32" s="40">
        <v>102.7</v>
      </c>
      <c r="AG32" s="45" t="s">
        <v>36</v>
      </c>
      <c r="AH32" s="45" t="s">
        <v>36</v>
      </c>
      <c r="AI32" s="44">
        <v>0</v>
      </c>
      <c r="AJ32" s="41">
        <v>4</v>
      </c>
      <c r="AK32" s="41">
        <v>183</v>
      </c>
      <c r="AL32" s="41">
        <v>3581.520848663138</v>
      </c>
    </row>
    <row r="33" spans="1:38" ht="15">
      <c r="A33" s="12" t="str">
        <f>'Economy Names'!H29</f>
        <v>Cameroon</v>
      </c>
      <c r="B33" s="41">
        <v>6</v>
      </c>
      <c r="C33" s="41">
        <v>19</v>
      </c>
      <c r="D33" s="41">
        <v>51.19262409600044</v>
      </c>
      <c r="E33" s="42">
        <v>191.80788839298552</v>
      </c>
      <c r="F33" s="39">
        <v>14</v>
      </c>
      <c r="G33" s="39">
        <v>213</v>
      </c>
      <c r="H33" s="40">
        <v>1235.779863338327</v>
      </c>
      <c r="I33" s="39">
        <v>5</v>
      </c>
      <c r="J33" s="39">
        <v>93</v>
      </c>
      <c r="K33" s="43">
        <v>19.3</v>
      </c>
      <c r="L33" s="39">
        <v>2</v>
      </c>
      <c r="M33" s="39">
        <v>0</v>
      </c>
      <c r="N33" s="39">
        <v>2.9</v>
      </c>
      <c r="O33" s="39">
        <v>3</v>
      </c>
      <c r="P33" s="40">
        <v>5</v>
      </c>
      <c r="Q33" s="39">
        <v>6</v>
      </c>
      <c r="R33" s="39">
        <v>1</v>
      </c>
      <c r="S33" s="39">
        <v>6</v>
      </c>
      <c r="T33" s="44">
        <v>4.333333333333333</v>
      </c>
      <c r="U33" s="39">
        <v>44</v>
      </c>
      <c r="V33" s="39">
        <v>654</v>
      </c>
      <c r="W33" s="40">
        <v>49.05646358087372</v>
      </c>
      <c r="X33" s="39">
        <v>11</v>
      </c>
      <c r="Y33" s="39">
        <v>23</v>
      </c>
      <c r="Z33" s="39">
        <v>1379</v>
      </c>
      <c r="AA33" s="39">
        <v>12</v>
      </c>
      <c r="AB33" s="39">
        <v>26</v>
      </c>
      <c r="AC33" s="40">
        <v>1978</v>
      </c>
      <c r="AD33" s="39">
        <v>43</v>
      </c>
      <c r="AE33" s="39">
        <v>800</v>
      </c>
      <c r="AF33" s="40">
        <v>46.6</v>
      </c>
      <c r="AG33" s="45">
        <v>3.1666666666666665</v>
      </c>
      <c r="AH33" s="45">
        <v>33.5</v>
      </c>
      <c r="AI33" s="44">
        <v>13.648085637020044</v>
      </c>
      <c r="AJ33" s="41">
        <v>4</v>
      </c>
      <c r="AK33" s="41">
        <v>67</v>
      </c>
      <c r="AL33" s="41">
        <v>1846.0475481299934</v>
      </c>
    </row>
    <row r="34" spans="1:38" ht="15">
      <c r="A34" s="12" t="str">
        <f>'Economy Names'!H30</f>
        <v>Canada</v>
      </c>
      <c r="B34" s="41">
        <v>1</v>
      </c>
      <c r="C34" s="41">
        <v>5</v>
      </c>
      <c r="D34" s="41">
        <v>0.4460916927628852</v>
      </c>
      <c r="E34" s="42">
        <v>0</v>
      </c>
      <c r="F34" s="39">
        <v>14</v>
      </c>
      <c r="G34" s="39">
        <v>75</v>
      </c>
      <c r="H34" s="40">
        <v>100.95830760677805</v>
      </c>
      <c r="I34" s="39">
        <v>6</v>
      </c>
      <c r="J34" s="39">
        <v>17</v>
      </c>
      <c r="K34" s="43">
        <v>1.8</v>
      </c>
      <c r="L34" s="39">
        <v>6</v>
      </c>
      <c r="M34" s="39">
        <v>100</v>
      </c>
      <c r="N34" s="39">
        <v>0</v>
      </c>
      <c r="O34" s="39">
        <v>6</v>
      </c>
      <c r="P34" s="40">
        <v>12</v>
      </c>
      <c r="Q34" s="39">
        <v>8</v>
      </c>
      <c r="R34" s="39">
        <v>9</v>
      </c>
      <c r="S34" s="39">
        <v>8</v>
      </c>
      <c r="T34" s="44">
        <v>8.333333333333334</v>
      </c>
      <c r="U34" s="39">
        <v>8</v>
      </c>
      <c r="V34" s="39">
        <v>131</v>
      </c>
      <c r="W34" s="40">
        <v>29.206141716426874</v>
      </c>
      <c r="X34" s="39">
        <v>3</v>
      </c>
      <c r="Y34" s="39">
        <v>7</v>
      </c>
      <c r="Z34" s="39">
        <v>1610</v>
      </c>
      <c r="AA34" s="39">
        <v>4</v>
      </c>
      <c r="AB34" s="39">
        <v>11</v>
      </c>
      <c r="AC34" s="40">
        <v>1660</v>
      </c>
      <c r="AD34" s="39">
        <v>36</v>
      </c>
      <c r="AE34" s="39">
        <v>570</v>
      </c>
      <c r="AF34" s="40">
        <v>22.3</v>
      </c>
      <c r="AG34" s="45">
        <v>0.75</v>
      </c>
      <c r="AH34" s="45">
        <v>3.5000000000000004</v>
      </c>
      <c r="AI34" s="44">
        <v>91.21503535003777</v>
      </c>
      <c r="AJ34" s="41">
        <v>8</v>
      </c>
      <c r="AK34" s="41">
        <v>168</v>
      </c>
      <c r="AL34" s="41">
        <v>152.28455161692992</v>
      </c>
    </row>
    <row r="35" spans="1:38" ht="15">
      <c r="A35" s="12" t="str">
        <f>'Economy Names'!H31</f>
        <v>Cape Verde</v>
      </c>
      <c r="B35" s="41">
        <v>8</v>
      </c>
      <c r="C35" s="41">
        <v>11</v>
      </c>
      <c r="D35" s="41">
        <v>18.500403235800896</v>
      </c>
      <c r="E35" s="42">
        <v>42.4321175133048</v>
      </c>
      <c r="F35" s="39">
        <v>18</v>
      </c>
      <c r="G35" s="39">
        <v>120</v>
      </c>
      <c r="H35" s="40">
        <v>570.7187696927517</v>
      </c>
      <c r="I35" s="39">
        <v>6</v>
      </c>
      <c r="J35" s="39">
        <v>73</v>
      </c>
      <c r="K35" s="43">
        <v>3.9</v>
      </c>
      <c r="L35" s="39">
        <v>2</v>
      </c>
      <c r="M35" s="39">
        <v>0</v>
      </c>
      <c r="N35" s="39">
        <v>22.1</v>
      </c>
      <c r="O35" s="39">
        <v>2</v>
      </c>
      <c r="P35" s="40">
        <v>4</v>
      </c>
      <c r="Q35" s="39">
        <v>1</v>
      </c>
      <c r="R35" s="39">
        <v>5</v>
      </c>
      <c r="S35" s="39">
        <v>6</v>
      </c>
      <c r="T35" s="44">
        <v>4</v>
      </c>
      <c r="U35" s="39">
        <v>43</v>
      </c>
      <c r="V35" s="39">
        <v>186</v>
      </c>
      <c r="W35" s="40">
        <v>37.140664692873116</v>
      </c>
      <c r="X35" s="39">
        <v>5</v>
      </c>
      <c r="Y35" s="39">
        <v>19</v>
      </c>
      <c r="Z35" s="39">
        <v>1200</v>
      </c>
      <c r="AA35" s="39">
        <v>5</v>
      </c>
      <c r="AB35" s="39">
        <v>18</v>
      </c>
      <c r="AC35" s="40">
        <v>1000</v>
      </c>
      <c r="AD35" s="39">
        <v>37</v>
      </c>
      <c r="AE35" s="39">
        <v>425</v>
      </c>
      <c r="AF35" s="40">
        <v>21.8</v>
      </c>
      <c r="AG35" s="45" t="s">
        <v>36</v>
      </c>
      <c r="AH35" s="45" t="s">
        <v>36</v>
      </c>
      <c r="AI35" s="44">
        <v>0</v>
      </c>
      <c r="AJ35" s="41">
        <v>5</v>
      </c>
      <c r="AK35" s="41">
        <v>58</v>
      </c>
      <c r="AL35" s="41">
        <v>1217.4745229032715</v>
      </c>
    </row>
    <row r="36" spans="1:38" ht="15">
      <c r="A36" s="12" t="str">
        <f>'Economy Names'!H32</f>
        <v>Central African Republic</v>
      </c>
      <c r="B36" s="41">
        <v>8</v>
      </c>
      <c r="C36" s="41">
        <v>22</v>
      </c>
      <c r="D36" s="41">
        <v>228.44648121621583</v>
      </c>
      <c r="E36" s="42">
        <v>468.62518940348843</v>
      </c>
      <c r="F36" s="39">
        <v>21</v>
      </c>
      <c r="G36" s="39">
        <v>239</v>
      </c>
      <c r="H36" s="40">
        <v>259.4824536246056</v>
      </c>
      <c r="I36" s="39">
        <v>5</v>
      </c>
      <c r="J36" s="39">
        <v>75</v>
      </c>
      <c r="K36" s="43">
        <v>18.5</v>
      </c>
      <c r="L36" s="39">
        <v>2</v>
      </c>
      <c r="M36" s="39">
        <v>0</v>
      </c>
      <c r="N36" s="39">
        <v>2</v>
      </c>
      <c r="O36" s="39">
        <v>3</v>
      </c>
      <c r="P36" s="40">
        <v>5</v>
      </c>
      <c r="Q36" s="39">
        <v>6</v>
      </c>
      <c r="R36" s="39">
        <v>1</v>
      </c>
      <c r="S36" s="39">
        <v>5</v>
      </c>
      <c r="T36" s="44">
        <v>4</v>
      </c>
      <c r="U36" s="39">
        <v>54</v>
      </c>
      <c r="V36" s="39">
        <v>504</v>
      </c>
      <c r="W36" s="40">
        <v>203.7906932084043</v>
      </c>
      <c r="X36" s="39">
        <v>9</v>
      </c>
      <c r="Y36" s="39">
        <v>54</v>
      </c>
      <c r="Z36" s="39">
        <v>5491</v>
      </c>
      <c r="AA36" s="39">
        <v>17</v>
      </c>
      <c r="AB36" s="39">
        <v>62</v>
      </c>
      <c r="AC36" s="40">
        <v>5554</v>
      </c>
      <c r="AD36" s="39">
        <v>43</v>
      </c>
      <c r="AE36" s="39">
        <v>660</v>
      </c>
      <c r="AF36" s="40">
        <v>82</v>
      </c>
      <c r="AG36" s="45">
        <v>4.75</v>
      </c>
      <c r="AH36" s="45">
        <v>76</v>
      </c>
      <c r="AI36" s="44">
        <v>0</v>
      </c>
      <c r="AJ36" s="41">
        <v>6</v>
      </c>
      <c r="AK36" s="41">
        <v>210</v>
      </c>
      <c r="AL36" s="41">
        <v>13298.2522588218</v>
      </c>
    </row>
    <row r="37" spans="1:38" ht="15">
      <c r="A37" s="12" t="str">
        <f>'Economy Names'!H33</f>
        <v>Chad</v>
      </c>
      <c r="B37" s="41">
        <v>13</v>
      </c>
      <c r="C37" s="41">
        <v>75</v>
      </c>
      <c r="D37" s="41">
        <v>226.89447914920981</v>
      </c>
      <c r="E37" s="42">
        <v>386.6700407880095</v>
      </c>
      <c r="F37" s="39">
        <v>14</v>
      </c>
      <c r="G37" s="39">
        <v>164</v>
      </c>
      <c r="H37" s="40">
        <v>6684.364995102318</v>
      </c>
      <c r="I37" s="39">
        <v>6</v>
      </c>
      <c r="J37" s="39">
        <v>44</v>
      </c>
      <c r="K37" s="43">
        <v>18.2</v>
      </c>
      <c r="L37" s="39">
        <v>1</v>
      </c>
      <c r="M37" s="39">
        <v>0</v>
      </c>
      <c r="N37" s="39">
        <v>0.8</v>
      </c>
      <c r="O37" s="39">
        <v>3</v>
      </c>
      <c r="P37" s="40">
        <v>4</v>
      </c>
      <c r="Q37" s="39">
        <v>6</v>
      </c>
      <c r="R37" s="39">
        <v>1</v>
      </c>
      <c r="S37" s="39">
        <v>3</v>
      </c>
      <c r="T37" s="44">
        <v>3.3333333333333335</v>
      </c>
      <c r="U37" s="39">
        <v>54</v>
      </c>
      <c r="V37" s="39">
        <v>732</v>
      </c>
      <c r="W37" s="40">
        <v>65.44395038977407</v>
      </c>
      <c r="X37" s="39">
        <v>6</v>
      </c>
      <c r="Y37" s="39">
        <v>75</v>
      </c>
      <c r="Z37" s="39">
        <v>5902</v>
      </c>
      <c r="AA37" s="39">
        <v>10</v>
      </c>
      <c r="AB37" s="39">
        <v>101</v>
      </c>
      <c r="AC37" s="40">
        <v>8150</v>
      </c>
      <c r="AD37" s="39">
        <v>41</v>
      </c>
      <c r="AE37" s="39">
        <v>743</v>
      </c>
      <c r="AF37" s="40">
        <v>45.7</v>
      </c>
      <c r="AG37" s="45" t="s">
        <v>36</v>
      </c>
      <c r="AH37" s="45" t="s">
        <v>36</v>
      </c>
      <c r="AI37" s="44">
        <v>0</v>
      </c>
      <c r="AJ37" s="41">
        <v>5</v>
      </c>
      <c r="AK37" s="41">
        <v>67</v>
      </c>
      <c r="AL37" s="41">
        <v>14719.825416801372</v>
      </c>
    </row>
    <row r="38" spans="1:38" ht="15">
      <c r="A38" s="12" t="str">
        <f>'Economy Names'!H34</f>
        <v>Chile</v>
      </c>
      <c r="B38" s="41">
        <v>8</v>
      </c>
      <c r="C38" s="41">
        <v>22</v>
      </c>
      <c r="D38" s="41">
        <v>6.841437632135308</v>
      </c>
      <c r="E38" s="42">
        <v>0</v>
      </c>
      <c r="F38" s="39">
        <v>18</v>
      </c>
      <c r="G38" s="39">
        <v>155</v>
      </c>
      <c r="H38" s="40">
        <v>93.75283038955672</v>
      </c>
      <c r="I38" s="39">
        <v>6</v>
      </c>
      <c r="J38" s="39">
        <v>31</v>
      </c>
      <c r="K38" s="43">
        <v>1.3</v>
      </c>
      <c r="L38" s="39">
        <v>5</v>
      </c>
      <c r="M38" s="39">
        <v>22.9</v>
      </c>
      <c r="N38" s="39">
        <v>30.9</v>
      </c>
      <c r="O38" s="39">
        <v>4</v>
      </c>
      <c r="P38" s="40">
        <v>9</v>
      </c>
      <c r="Q38" s="39">
        <v>8</v>
      </c>
      <c r="R38" s="39">
        <v>6</v>
      </c>
      <c r="S38" s="39">
        <v>5</v>
      </c>
      <c r="T38" s="44">
        <v>6.333333333333333</v>
      </c>
      <c r="U38" s="39">
        <v>9</v>
      </c>
      <c r="V38" s="39">
        <v>316</v>
      </c>
      <c r="W38" s="40">
        <v>24.976544691868707</v>
      </c>
      <c r="X38" s="39">
        <v>6</v>
      </c>
      <c r="Y38" s="39">
        <v>21</v>
      </c>
      <c r="Z38" s="39">
        <v>745</v>
      </c>
      <c r="AA38" s="39">
        <v>7</v>
      </c>
      <c r="AB38" s="39">
        <v>21</v>
      </c>
      <c r="AC38" s="40">
        <v>795</v>
      </c>
      <c r="AD38" s="39">
        <v>36</v>
      </c>
      <c r="AE38" s="39">
        <v>480</v>
      </c>
      <c r="AF38" s="40">
        <v>28.6</v>
      </c>
      <c r="AG38" s="45">
        <v>4.46</v>
      </c>
      <c r="AH38" s="45">
        <v>14.499999999999998</v>
      </c>
      <c r="AI38" s="44">
        <v>28.23350720854669</v>
      </c>
      <c r="AJ38" s="41">
        <v>6</v>
      </c>
      <c r="AK38" s="41">
        <v>31</v>
      </c>
      <c r="AL38" s="41">
        <v>82.75768509673087</v>
      </c>
    </row>
    <row r="39" spans="1:38" ht="15">
      <c r="A39" s="12" t="str">
        <f>'Economy Names'!H35</f>
        <v>China</v>
      </c>
      <c r="B39" s="41">
        <v>14</v>
      </c>
      <c r="C39" s="41">
        <v>38</v>
      </c>
      <c r="D39" s="41">
        <v>4.483621356488477</v>
      </c>
      <c r="E39" s="42">
        <v>118.31760245680337</v>
      </c>
      <c r="F39" s="39">
        <v>37</v>
      </c>
      <c r="G39" s="39">
        <v>336</v>
      </c>
      <c r="H39" s="40">
        <v>523.4300767546729</v>
      </c>
      <c r="I39" s="39">
        <v>4</v>
      </c>
      <c r="J39" s="39">
        <v>29</v>
      </c>
      <c r="K39" s="43">
        <v>3.6</v>
      </c>
      <c r="L39" s="39">
        <v>4</v>
      </c>
      <c r="M39" s="39">
        <v>0</v>
      </c>
      <c r="N39" s="39">
        <v>63.9</v>
      </c>
      <c r="O39" s="39">
        <v>6</v>
      </c>
      <c r="P39" s="40">
        <v>10</v>
      </c>
      <c r="Q39" s="39">
        <v>10</v>
      </c>
      <c r="R39" s="39">
        <v>1</v>
      </c>
      <c r="S39" s="39">
        <v>4</v>
      </c>
      <c r="T39" s="44">
        <v>5</v>
      </c>
      <c r="U39" s="39">
        <v>7</v>
      </c>
      <c r="V39" s="39">
        <v>398</v>
      </c>
      <c r="W39" s="40">
        <v>63.461813284817495</v>
      </c>
      <c r="X39" s="39">
        <v>7</v>
      </c>
      <c r="Y39" s="39">
        <v>21</v>
      </c>
      <c r="Z39" s="39">
        <v>500</v>
      </c>
      <c r="AA39" s="39">
        <v>5</v>
      </c>
      <c r="AB39" s="39">
        <v>24</v>
      </c>
      <c r="AC39" s="40">
        <v>545</v>
      </c>
      <c r="AD39" s="39">
        <v>34</v>
      </c>
      <c r="AE39" s="39">
        <v>406</v>
      </c>
      <c r="AF39" s="40">
        <v>11.1</v>
      </c>
      <c r="AG39" s="45">
        <v>1.67</v>
      </c>
      <c r="AH39" s="45">
        <v>22</v>
      </c>
      <c r="AI39" s="44">
        <v>36.367959800482396</v>
      </c>
      <c r="AJ39" s="41">
        <v>5</v>
      </c>
      <c r="AK39" s="41">
        <v>132</v>
      </c>
      <c r="AL39" s="41">
        <v>755.2212564817759</v>
      </c>
    </row>
    <row r="40" spans="1:38" ht="15">
      <c r="A40" s="12" t="str">
        <f>'Economy Names'!H36</f>
        <v>Colombia</v>
      </c>
      <c r="B40" s="41">
        <v>9</v>
      </c>
      <c r="C40" s="41">
        <v>14</v>
      </c>
      <c r="D40" s="41">
        <v>14.716075976633533</v>
      </c>
      <c r="E40" s="42">
        <v>0</v>
      </c>
      <c r="F40" s="39">
        <v>10</v>
      </c>
      <c r="G40" s="39">
        <v>50</v>
      </c>
      <c r="H40" s="40">
        <v>405.9390587779285</v>
      </c>
      <c r="I40" s="39">
        <v>7</v>
      </c>
      <c r="J40" s="39">
        <v>20</v>
      </c>
      <c r="K40" s="43">
        <v>2</v>
      </c>
      <c r="L40" s="39">
        <v>5</v>
      </c>
      <c r="M40" s="39">
        <v>63.1</v>
      </c>
      <c r="N40" s="39">
        <v>0</v>
      </c>
      <c r="O40" s="39">
        <v>5</v>
      </c>
      <c r="P40" s="40">
        <v>10</v>
      </c>
      <c r="Q40" s="39">
        <v>8</v>
      </c>
      <c r="R40" s="39">
        <v>8</v>
      </c>
      <c r="S40" s="39">
        <v>9</v>
      </c>
      <c r="T40" s="44">
        <v>8.333333333333334</v>
      </c>
      <c r="U40" s="39">
        <v>20</v>
      </c>
      <c r="V40" s="39">
        <v>208</v>
      </c>
      <c r="W40" s="40">
        <v>78.65359881262542</v>
      </c>
      <c r="X40" s="39">
        <v>6</v>
      </c>
      <c r="Y40" s="39">
        <v>14</v>
      </c>
      <c r="Z40" s="39">
        <v>1770</v>
      </c>
      <c r="AA40" s="39">
        <v>8</v>
      </c>
      <c r="AB40" s="39">
        <v>13</v>
      </c>
      <c r="AC40" s="40">
        <v>1700</v>
      </c>
      <c r="AD40" s="39">
        <v>34</v>
      </c>
      <c r="AE40" s="39">
        <v>1346</v>
      </c>
      <c r="AF40" s="40">
        <v>47.9</v>
      </c>
      <c r="AG40" s="45">
        <v>3</v>
      </c>
      <c r="AH40" s="45">
        <v>1</v>
      </c>
      <c r="AI40" s="44">
        <v>62.376078757432595</v>
      </c>
      <c r="AJ40" s="41">
        <v>5</v>
      </c>
      <c r="AK40" s="41">
        <v>165</v>
      </c>
      <c r="AL40" s="41">
        <v>1182.6747521175896</v>
      </c>
    </row>
    <row r="41" spans="1:38" ht="15">
      <c r="A41" s="12" t="str">
        <f>'Economy Names'!H37</f>
        <v>Comoros</v>
      </c>
      <c r="B41" s="41">
        <v>11</v>
      </c>
      <c r="C41" s="41">
        <v>24</v>
      </c>
      <c r="D41" s="41">
        <v>176.50121462377044</v>
      </c>
      <c r="E41" s="42">
        <v>245.5336046978123</v>
      </c>
      <c r="F41" s="39">
        <v>18</v>
      </c>
      <c r="G41" s="39">
        <v>164</v>
      </c>
      <c r="H41" s="40">
        <v>68.10612073876895</v>
      </c>
      <c r="I41" s="39">
        <v>5</v>
      </c>
      <c r="J41" s="39">
        <v>24</v>
      </c>
      <c r="K41" s="43">
        <v>20.8</v>
      </c>
      <c r="L41" s="39">
        <v>0</v>
      </c>
      <c r="M41" s="39">
        <v>0</v>
      </c>
      <c r="N41" s="39">
        <v>0</v>
      </c>
      <c r="O41" s="39">
        <v>3</v>
      </c>
      <c r="P41" s="40">
        <v>3</v>
      </c>
      <c r="Q41" s="39">
        <v>6</v>
      </c>
      <c r="R41" s="39">
        <v>1</v>
      </c>
      <c r="S41" s="39">
        <v>5</v>
      </c>
      <c r="T41" s="44">
        <v>4</v>
      </c>
      <c r="U41" s="39">
        <v>20</v>
      </c>
      <c r="V41" s="39">
        <v>100</v>
      </c>
      <c r="W41" s="40">
        <v>217.89210876172004</v>
      </c>
      <c r="X41" s="39">
        <v>10</v>
      </c>
      <c r="Y41" s="39">
        <v>30</v>
      </c>
      <c r="Z41" s="39">
        <v>1073</v>
      </c>
      <c r="AA41" s="39">
        <v>10</v>
      </c>
      <c r="AB41" s="39">
        <v>21</v>
      </c>
      <c r="AC41" s="40">
        <v>1057</v>
      </c>
      <c r="AD41" s="39">
        <v>43</v>
      </c>
      <c r="AE41" s="39">
        <v>506</v>
      </c>
      <c r="AF41" s="40">
        <v>89.4</v>
      </c>
      <c r="AG41" s="45" t="s">
        <v>36</v>
      </c>
      <c r="AH41" s="45" t="s">
        <v>36</v>
      </c>
      <c r="AI41" s="44">
        <v>0</v>
      </c>
      <c r="AJ41" s="41">
        <v>0</v>
      </c>
      <c r="AK41" s="41">
        <v>0</v>
      </c>
      <c r="AL41" s="41">
        <v>0</v>
      </c>
    </row>
    <row r="42" spans="1:38" ht="15">
      <c r="A42" s="12" t="str">
        <f>'Economy Names'!H38</f>
        <v>Congo, Dem. Rep.</v>
      </c>
      <c r="B42" s="41">
        <v>10</v>
      </c>
      <c r="C42" s="41">
        <v>84</v>
      </c>
      <c r="D42" s="41">
        <v>735.0680277578196</v>
      </c>
      <c r="E42" s="42">
        <v>0</v>
      </c>
      <c r="F42" s="39">
        <v>14</v>
      </c>
      <c r="G42" s="39">
        <v>128</v>
      </c>
      <c r="H42" s="40">
        <v>2692.1735119430477</v>
      </c>
      <c r="I42" s="39">
        <v>6</v>
      </c>
      <c r="J42" s="39">
        <v>54</v>
      </c>
      <c r="K42" s="43">
        <v>7</v>
      </c>
      <c r="L42" s="39">
        <v>0</v>
      </c>
      <c r="M42" s="39">
        <v>0</v>
      </c>
      <c r="N42" s="39">
        <v>0</v>
      </c>
      <c r="O42" s="39">
        <v>3</v>
      </c>
      <c r="P42" s="40">
        <v>3</v>
      </c>
      <c r="Q42" s="39">
        <v>3</v>
      </c>
      <c r="R42" s="39">
        <v>3</v>
      </c>
      <c r="S42" s="39">
        <v>4</v>
      </c>
      <c r="T42" s="44">
        <v>3.3333333333333335</v>
      </c>
      <c r="U42" s="39">
        <v>32</v>
      </c>
      <c r="V42" s="39">
        <v>336</v>
      </c>
      <c r="W42" s="40">
        <v>339.66016254917895</v>
      </c>
      <c r="X42" s="39">
        <v>8</v>
      </c>
      <c r="Y42" s="39">
        <v>44</v>
      </c>
      <c r="Z42" s="39">
        <v>3505</v>
      </c>
      <c r="AA42" s="39">
        <v>9</v>
      </c>
      <c r="AB42" s="39">
        <v>63</v>
      </c>
      <c r="AC42" s="40">
        <v>3735</v>
      </c>
      <c r="AD42" s="39">
        <v>43</v>
      </c>
      <c r="AE42" s="39">
        <v>625</v>
      </c>
      <c r="AF42" s="40">
        <v>151.8</v>
      </c>
      <c r="AG42" s="45">
        <v>5.166666666666667</v>
      </c>
      <c r="AH42" s="45">
        <v>28.499999999999996</v>
      </c>
      <c r="AI42" s="44">
        <v>1.0933066045139899</v>
      </c>
      <c r="AJ42" s="41">
        <v>6</v>
      </c>
      <c r="AK42" s="41">
        <v>58</v>
      </c>
      <c r="AL42" s="41">
        <v>27089.375</v>
      </c>
    </row>
    <row r="43" spans="1:38" ht="15">
      <c r="A43" s="12" t="str">
        <f>'Economy Names'!H39</f>
        <v>Congo, Rep.</v>
      </c>
      <c r="B43" s="41">
        <v>10</v>
      </c>
      <c r="C43" s="41">
        <v>160</v>
      </c>
      <c r="D43" s="41">
        <v>111.36308156259554</v>
      </c>
      <c r="E43" s="42">
        <v>129.7656803231189</v>
      </c>
      <c r="F43" s="39">
        <v>17</v>
      </c>
      <c r="G43" s="39">
        <v>169</v>
      </c>
      <c r="H43" s="40">
        <v>241.10865677644495</v>
      </c>
      <c r="I43" s="39">
        <v>6</v>
      </c>
      <c r="J43" s="39">
        <v>55</v>
      </c>
      <c r="K43" s="43">
        <v>10.7</v>
      </c>
      <c r="L43" s="39">
        <v>2</v>
      </c>
      <c r="M43" s="39">
        <v>0</v>
      </c>
      <c r="N43" s="39">
        <v>2.9</v>
      </c>
      <c r="O43" s="39">
        <v>3</v>
      </c>
      <c r="P43" s="40">
        <v>5</v>
      </c>
      <c r="Q43" s="39">
        <v>6</v>
      </c>
      <c r="R43" s="39">
        <v>1</v>
      </c>
      <c r="S43" s="39">
        <v>3</v>
      </c>
      <c r="T43" s="44">
        <v>3.3333333333333335</v>
      </c>
      <c r="U43" s="39">
        <v>61</v>
      </c>
      <c r="V43" s="39">
        <v>606</v>
      </c>
      <c r="W43" s="40">
        <v>65.50620817849357</v>
      </c>
      <c r="X43" s="39">
        <v>11</v>
      </c>
      <c r="Y43" s="39">
        <v>50</v>
      </c>
      <c r="Z43" s="39">
        <v>3818</v>
      </c>
      <c r="AA43" s="39">
        <v>10</v>
      </c>
      <c r="AB43" s="39">
        <v>62</v>
      </c>
      <c r="AC43" s="40">
        <v>7709</v>
      </c>
      <c r="AD43" s="39">
        <v>44</v>
      </c>
      <c r="AE43" s="39">
        <v>560</v>
      </c>
      <c r="AF43" s="40">
        <v>53.2</v>
      </c>
      <c r="AG43" s="45">
        <v>3.3333333333333335</v>
      </c>
      <c r="AH43" s="45">
        <v>25</v>
      </c>
      <c r="AI43" s="44">
        <v>17.781628660108282</v>
      </c>
      <c r="AJ43" s="41">
        <v>5</v>
      </c>
      <c r="AK43" s="41">
        <v>55</v>
      </c>
      <c r="AL43" s="41">
        <v>7647.188865701639</v>
      </c>
    </row>
    <row r="44" spans="1:38" ht="15">
      <c r="A44" s="12" t="str">
        <f>'Economy Names'!H40</f>
        <v>Costa Rica</v>
      </c>
      <c r="B44" s="41">
        <v>12</v>
      </c>
      <c r="C44" s="41">
        <v>60</v>
      </c>
      <c r="D44" s="41">
        <v>10.54867381951486</v>
      </c>
      <c r="E44" s="42">
        <v>0</v>
      </c>
      <c r="F44" s="39">
        <v>23</v>
      </c>
      <c r="G44" s="39">
        <v>191</v>
      </c>
      <c r="H44" s="40">
        <v>172.2274418593149</v>
      </c>
      <c r="I44" s="39">
        <v>6</v>
      </c>
      <c r="J44" s="39">
        <v>21</v>
      </c>
      <c r="K44" s="43">
        <v>3.4</v>
      </c>
      <c r="L44" s="39">
        <v>5</v>
      </c>
      <c r="M44" s="39">
        <v>64.8</v>
      </c>
      <c r="N44" s="39">
        <v>23.3</v>
      </c>
      <c r="O44" s="39">
        <v>5</v>
      </c>
      <c r="P44" s="40">
        <v>10</v>
      </c>
      <c r="Q44" s="39">
        <v>2</v>
      </c>
      <c r="R44" s="39">
        <v>5</v>
      </c>
      <c r="S44" s="39">
        <v>2</v>
      </c>
      <c r="T44" s="44">
        <v>3</v>
      </c>
      <c r="U44" s="39">
        <v>42</v>
      </c>
      <c r="V44" s="39">
        <v>272</v>
      </c>
      <c r="W44" s="40">
        <v>54.95405624769568</v>
      </c>
      <c r="X44" s="39">
        <v>6</v>
      </c>
      <c r="Y44" s="39">
        <v>13</v>
      </c>
      <c r="Z44" s="39">
        <v>1190</v>
      </c>
      <c r="AA44" s="39">
        <v>7</v>
      </c>
      <c r="AB44" s="39">
        <v>15</v>
      </c>
      <c r="AC44" s="40">
        <v>1190</v>
      </c>
      <c r="AD44" s="39">
        <v>40</v>
      </c>
      <c r="AE44" s="39">
        <v>852</v>
      </c>
      <c r="AF44" s="40">
        <v>24.3</v>
      </c>
      <c r="AG44" s="45">
        <v>3.5</v>
      </c>
      <c r="AH44" s="45">
        <v>14.499999999999998</v>
      </c>
      <c r="AI44" s="44">
        <v>21.202848674887598</v>
      </c>
      <c r="AJ44" s="41">
        <v>5</v>
      </c>
      <c r="AK44" s="41">
        <v>62</v>
      </c>
      <c r="AL44" s="41">
        <v>316.6574594947774</v>
      </c>
    </row>
    <row r="45" spans="1:38" ht="15">
      <c r="A45" s="12" t="str">
        <f>'Economy Names'!H41</f>
        <v>Côte d'Ivoire</v>
      </c>
      <c r="B45" s="41">
        <v>10</v>
      </c>
      <c r="C45" s="41">
        <v>40</v>
      </c>
      <c r="D45" s="41">
        <v>133.00702002748503</v>
      </c>
      <c r="E45" s="42">
        <v>202.8704365549172</v>
      </c>
      <c r="F45" s="39">
        <v>21</v>
      </c>
      <c r="G45" s="39">
        <v>592</v>
      </c>
      <c r="H45" s="40">
        <v>227.62062981461702</v>
      </c>
      <c r="I45" s="39">
        <v>6</v>
      </c>
      <c r="J45" s="39">
        <v>62</v>
      </c>
      <c r="K45" s="43">
        <v>13.9</v>
      </c>
      <c r="L45" s="39">
        <v>1</v>
      </c>
      <c r="M45" s="39">
        <v>0</v>
      </c>
      <c r="N45" s="39">
        <v>0.2</v>
      </c>
      <c r="O45" s="39">
        <v>3</v>
      </c>
      <c r="P45" s="40">
        <v>4</v>
      </c>
      <c r="Q45" s="39">
        <v>6</v>
      </c>
      <c r="R45" s="39">
        <v>1</v>
      </c>
      <c r="S45" s="39">
        <v>3</v>
      </c>
      <c r="T45" s="44">
        <v>3.3333333333333335</v>
      </c>
      <c r="U45" s="39">
        <v>64</v>
      </c>
      <c r="V45" s="39">
        <v>270</v>
      </c>
      <c r="W45" s="40">
        <v>44.40725671646747</v>
      </c>
      <c r="X45" s="39">
        <v>10</v>
      </c>
      <c r="Y45" s="39">
        <v>25</v>
      </c>
      <c r="Z45" s="39">
        <v>1969</v>
      </c>
      <c r="AA45" s="39">
        <v>9</v>
      </c>
      <c r="AB45" s="39">
        <v>36</v>
      </c>
      <c r="AC45" s="40">
        <v>2577</v>
      </c>
      <c r="AD45" s="39">
        <v>33</v>
      </c>
      <c r="AE45" s="39">
        <v>770</v>
      </c>
      <c r="AF45" s="40">
        <v>41.7</v>
      </c>
      <c r="AG45" s="45">
        <v>2.16666666666667</v>
      </c>
      <c r="AH45" s="45">
        <v>18</v>
      </c>
      <c r="AI45" s="44">
        <v>32.83567250778254</v>
      </c>
      <c r="AJ45" s="41">
        <v>5</v>
      </c>
      <c r="AK45" s="41">
        <v>44</v>
      </c>
      <c r="AL45" s="41">
        <v>4136.964999648328</v>
      </c>
    </row>
    <row r="46" spans="1:38" ht="15">
      <c r="A46" s="12" t="str">
        <f>'Economy Names'!H42</f>
        <v>Croatia</v>
      </c>
      <c r="B46" s="41">
        <v>6</v>
      </c>
      <c r="C46" s="41">
        <v>7</v>
      </c>
      <c r="D46" s="41">
        <v>8.600260053916855</v>
      </c>
      <c r="E46" s="42">
        <v>13.749636371351828</v>
      </c>
      <c r="F46" s="39">
        <v>13</v>
      </c>
      <c r="G46" s="39">
        <v>315</v>
      </c>
      <c r="H46" s="40">
        <v>850.946570510227</v>
      </c>
      <c r="I46" s="39">
        <v>5</v>
      </c>
      <c r="J46" s="39">
        <v>104</v>
      </c>
      <c r="K46" s="43">
        <v>5</v>
      </c>
      <c r="L46" s="39">
        <v>4</v>
      </c>
      <c r="M46" s="39">
        <v>81.2</v>
      </c>
      <c r="N46" s="39">
        <v>0</v>
      </c>
      <c r="O46" s="39">
        <v>6</v>
      </c>
      <c r="P46" s="40">
        <v>10</v>
      </c>
      <c r="Q46" s="39">
        <v>1</v>
      </c>
      <c r="R46" s="39">
        <v>5</v>
      </c>
      <c r="S46" s="39">
        <v>6</v>
      </c>
      <c r="T46" s="44">
        <v>4</v>
      </c>
      <c r="U46" s="39">
        <v>17</v>
      </c>
      <c r="V46" s="39">
        <v>196</v>
      </c>
      <c r="W46" s="40">
        <v>32.467666802620634</v>
      </c>
      <c r="X46" s="39">
        <v>7</v>
      </c>
      <c r="Y46" s="39">
        <v>20</v>
      </c>
      <c r="Z46" s="39">
        <v>1281</v>
      </c>
      <c r="AA46" s="39">
        <v>8</v>
      </c>
      <c r="AB46" s="39">
        <v>16</v>
      </c>
      <c r="AC46" s="40">
        <v>1141</v>
      </c>
      <c r="AD46" s="39">
        <v>38</v>
      </c>
      <c r="AE46" s="39">
        <v>561</v>
      </c>
      <c r="AF46" s="40">
        <v>13.8</v>
      </c>
      <c r="AG46" s="45">
        <v>3.08583333333333</v>
      </c>
      <c r="AH46" s="45">
        <v>14.499999999999998</v>
      </c>
      <c r="AI46" s="44">
        <v>28.66200995576087</v>
      </c>
      <c r="AJ46" s="41">
        <v>5</v>
      </c>
      <c r="AK46" s="41">
        <v>70</v>
      </c>
      <c r="AL46" s="41">
        <v>327.4949301817703</v>
      </c>
    </row>
    <row r="47" spans="1:38" ht="15">
      <c r="A47" s="12" t="str">
        <f>'Economy Names'!H43</f>
        <v>Cyprus</v>
      </c>
      <c r="B47" s="41">
        <v>6</v>
      </c>
      <c r="C47" s="41">
        <v>8</v>
      </c>
      <c r="D47" s="41">
        <v>12.590600335417014</v>
      </c>
      <c r="E47" s="42">
        <v>0</v>
      </c>
      <c r="F47" s="39">
        <v>13</v>
      </c>
      <c r="G47" s="39">
        <v>677</v>
      </c>
      <c r="H47" s="40">
        <v>45.00478953368131</v>
      </c>
      <c r="I47" s="39">
        <v>3</v>
      </c>
      <c r="J47" s="39">
        <v>34</v>
      </c>
      <c r="K47" s="43">
        <v>10</v>
      </c>
      <c r="L47" s="39">
        <v>0</v>
      </c>
      <c r="M47" s="39">
        <v>0</v>
      </c>
      <c r="N47" s="39">
        <v>0</v>
      </c>
      <c r="O47" s="39">
        <v>9</v>
      </c>
      <c r="P47" s="40">
        <v>9</v>
      </c>
      <c r="Q47" s="39">
        <v>4</v>
      </c>
      <c r="R47" s="39">
        <v>4</v>
      </c>
      <c r="S47" s="39">
        <v>7</v>
      </c>
      <c r="T47" s="44">
        <v>5</v>
      </c>
      <c r="U47" s="39">
        <v>27</v>
      </c>
      <c r="V47" s="39">
        <v>149</v>
      </c>
      <c r="W47" s="40">
        <v>23.24166995607908</v>
      </c>
      <c r="X47" s="39">
        <v>5</v>
      </c>
      <c r="Y47" s="39">
        <v>7</v>
      </c>
      <c r="Z47" s="39">
        <v>820</v>
      </c>
      <c r="AA47" s="39">
        <v>6</v>
      </c>
      <c r="AB47" s="39">
        <v>5</v>
      </c>
      <c r="AC47" s="40">
        <v>1030</v>
      </c>
      <c r="AD47" s="39">
        <v>43</v>
      </c>
      <c r="AE47" s="39">
        <v>735</v>
      </c>
      <c r="AF47" s="40">
        <v>16.4</v>
      </c>
      <c r="AG47" s="45">
        <v>1.5</v>
      </c>
      <c r="AH47" s="45">
        <v>14.499999999999998</v>
      </c>
      <c r="AI47" s="44">
        <v>70.35399388546524</v>
      </c>
      <c r="AJ47" s="41">
        <v>5</v>
      </c>
      <c r="AK47" s="41">
        <v>247</v>
      </c>
      <c r="AL47" s="41">
        <v>88.92752137868817</v>
      </c>
    </row>
    <row r="48" spans="1:38" ht="15">
      <c r="A48" s="12" t="str">
        <f>'Economy Names'!H44</f>
        <v>Czech Republic</v>
      </c>
      <c r="B48" s="41">
        <v>9</v>
      </c>
      <c r="C48" s="41">
        <v>20</v>
      </c>
      <c r="D48" s="41">
        <v>9.345817570899362</v>
      </c>
      <c r="E48" s="42">
        <v>30.895264697187976</v>
      </c>
      <c r="F48" s="39">
        <v>36</v>
      </c>
      <c r="G48" s="39">
        <v>150</v>
      </c>
      <c r="H48" s="40">
        <v>16.371400763039908</v>
      </c>
      <c r="I48" s="39">
        <v>4</v>
      </c>
      <c r="J48" s="39">
        <v>43</v>
      </c>
      <c r="K48" s="43">
        <v>3</v>
      </c>
      <c r="L48" s="39">
        <v>5</v>
      </c>
      <c r="M48" s="39">
        <v>73.2</v>
      </c>
      <c r="N48" s="39">
        <v>4.9</v>
      </c>
      <c r="O48" s="39">
        <v>6</v>
      </c>
      <c r="P48" s="40">
        <v>11</v>
      </c>
      <c r="Q48" s="39">
        <v>2</v>
      </c>
      <c r="R48" s="39">
        <v>5</v>
      </c>
      <c r="S48" s="39">
        <v>8</v>
      </c>
      <c r="T48" s="44">
        <v>5</v>
      </c>
      <c r="U48" s="39">
        <v>12</v>
      </c>
      <c r="V48" s="39">
        <v>557</v>
      </c>
      <c r="W48" s="40">
        <v>48.809829820695555</v>
      </c>
      <c r="X48" s="39">
        <v>4</v>
      </c>
      <c r="Y48" s="39">
        <v>17</v>
      </c>
      <c r="Z48" s="39">
        <v>1060</v>
      </c>
      <c r="AA48" s="39">
        <v>7</v>
      </c>
      <c r="AB48" s="39">
        <v>20</v>
      </c>
      <c r="AC48" s="40">
        <v>1165</v>
      </c>
      <c r="AD48" s="39">
        <v>27</v>
      </c>
      <c r="AE48" s="39">
        <v>611</v>
      </c>
      <c r="AF48" s="40">
        <v>33</v>
      </c>
      <c r="AG48" s="45">
        <v>3.1666666666666665</v>
      </c>
      <c r="AH48" s="45">
        <v>17</v>
      </c>
      <c r="AI48" s="44">
        <v>55.949631247136374</v>
      </c>
      <c r="AJ48" s="41">
        <v>6</v>
      </c>
      <c r="AK48" s="41">
        <v>279</v>
      </c>
      <c r="AL48" s="41">
        <v>187.22530406495912</v>
      </c>
    </row>
    <row r="49" spans="1:38" ht="15">
      <c r="A49" s="12" t="str">
        <f>'Economy Names'!H45</f>
        <v>Denmark</v>
      </c>
      <c r="B49" s="41">
        <v>4</v>
      </c>
      <c r="C49" s="41">
        <v>6</v>
      </c>
      <c r="D49" s="41">
        <v>0</v>
      </c>
      <c r="E49" s="42">
        <v>25.977770049037822</v>
      </c>
      <c r="F49" s="39">
        <v>6</v>
      </c>
      <c r="G49" s="39">
        <v>69</v>
      </c>
      <c r="H49" s="40">
        <v>61.656613600763194</v>
      </c>
      <c r="I49" s="39">
        <v>3</v>
      </c>
      <c r="J49" s="39">
        <v>42</v>
      </c>
      <c r="K49" s="43">
        <v>0.6</v>
      </c>
      <c r="L49" s="39">
        <v>4</v>
      </c>
      <c r="M49" s="39">
        <v>5.4</v>
      </c>
      <c r="N49" s="39">
        <v>0</v>
      </c>
      <c r="O49" s="39">
        <v>9</v>
      </c>
      <c r="P49" s="40">
        <v>13</v>
      </c>
      <c r="Q49" s="39">
        <v>7</v>
      </c>
      <c r="R49" s="39">
        <v>5</v>
      </c>
      <c r="S49" s="39">
        <v>7</v>
      </c>
      <c r="T49" s="44">
        <v>6.333333333333333</v>
      </c>
      <c r="U49" s="39">
        <v>9</v>
      </c>
      <c r="V49" s="39">
        <v>135</v>
      </c>
      <c r="W49" s="40">
        <v>29.19942052694357</v>
      </c>
      <c r="X49" s="39">
        <v>4</v>
      </c>
      <c r="Y49" s="39">
        <v>5</v>
      </c>
      <c r="Z49" s="39">
        <v>744</v>
      </c>
      <c r="AA49" s="39">
        <v>3</v>
      </c>
      <c r="AB49" s="39">
        <v>5</v>
      </c>
      <c r="AC49" s="40">
        <v>744</v>
      </c>
      <c r="AD49" s="39">
        <v>35</v>
      </c>
      <c r="AE49" s="39">
        <v>410</v>
      </c>
      <c r="AF49" s="40">
        <v>23.3</v>
      </c>
      <c r="AG49" s="45">
        <v>1.0833333333333333</v>
      </c>
      <c r="AH49" s="45">
        <v>4</v>
      </c>
      <c r="AI49" s="44">
        <v>89.42029044467901</v>
      </c>
      <c r="AJ49" s="41">
        <v>4</v>
      </c>
      <c r="AK49" s="41">
        <v>38</v>
      </c>
      <c r="AL49" s="41">
        <v>128.2183264469028</v>
      </c>
    </row>
    <row r="50" spans="1:38" ht="15">
      <c r="A50" s="12" t="str">
        <f>'Economy Names'!H46</f>
        <v>Djibouti</v>
      </c>
      <c r="B50" s="41">
        <v>11</v>
      </c>
      <c r="C50" s="41">
        <v>37</v>
      </c>
      <c r="D50" s="41">
        <v>169.86539269964553</v>
      </c>
      <c r="E50" s="42">
        <v>434.0847622423527</v>
      </c>
      <c r="F50" s="39">
        <v>16</v>
      </c>
      <c r="G50" s="39">
        <v>179</v>
      </c>
      <c r="H50" s="40">
        <v>1862.835363980935</v>
      </c>
      <c r="I50" s="39">
        <v>7</v>
      </c>
      <c r="J50" s="39">
        <v>40</v>
      </c>
      <c r="K50" s="43">
        <v>13</v>
      </c>
      <c r="L50" s="39">
        <v>1</v>
      </c>
      <c r="M50" s="39">
        <v>0</v>
      </c>
      <c r="N50" s="39">
        <v>0.2</v>
      </c>
      <c r="O50" s="39">
        <v>1</v>
      </c>
      <c r="P50" s="40">
        <v>2</v>
      </c>
      <c r="Q50" s="39">
        <v>5</v>
      </c>
      <c r="R50" s="39">
        <v>2</v>
      </c>
      <c r="S50" s="39">
        <v>0</v>
      </c>
      <c r="T50" s="44">
        <v>2.3333333333333335</v>
      </c>
      <c r="U50" s="39">
        <v>35</v>
      </c>
      <c r="V50" s="39">
        <v>90</v>
      </c>
      <c r="W50" s="40">
        <v>38.731071606056894</v>
      </c>
      <c r="X50" s="39">
        <v>5</v>
      </c>
      <c r="Y50" s="39">
        <v>19</v>
      </c>
      <c r="Z50" s="39">
        <v>836</v>
      </c>
      <c r="AA50" s="39">
        <v>5</v>
      </c>
      <c r="AB50" s="39">
        <v>18</v>
      </c>
      <c r="AC50" s="40">
        <v>911</v>
      </c>
      <c r="AD50" s="39">
        <v>40</v>
      </c>
      <c r="AE50" s="39">
        <v>1225</v>
      </c>
      <c r="AF50" s="40">
        <v>34</v>
      </c>
      <c r="AG50" s="45">
        <v>5</v>
      </c>
      <c r="AH50" s="45">
        <v>18</v>
      </c>
      <c r="AI50" s="44">
        <v>15.611045114034093</v>
      </c>
      <c r="AJ50" s="41">
        <v>4</v>
      </c>
      <c r="AK50" s="41">
        <v>180</v>
      </c>
      <c r="AL50" s="41">
        <v>10008.058762811803</v>
      </c>
    </row>
    <row r="51" spans="1:38" ht="15">
      <c r="A51" s="12" t="str">
        <f>'Economy Names'!H47</f>
        <v>Dominica</v>
      </c>
      <c r="B51" s="41">
        <v>5</v>
      </c>
      <c r="C51" s="41">
        <v>14</v>
      </c>
      <c r="D51" s="41">
        <v>21.99312457881965</v>
      </c>
      <c r="E51" s="42">
        <v>0</v>
      </c>
      <c r="F51" s="39">
        <v>13</v>
      </c>
      <c r="G51" s="39">
        <v>182</v>
      </c>
      <c r="H51" s="40">
        <v>11.015489246878687</v>
      </c>
      <c r="I51" s="39">
        <v>5</v>
      </c>
      <c r="J51" s="39">
        <v>42</v>
      </c>
      <c r="K51" s="43">
        <v>13.7</v>
      </c>
      <c r="L51" s="39">
        <v>0</v>
      </c>
      <c r="M51" s="39">
        <v>0</v>
      </c>
      <c r="N51" s="39">
        <v>0</v>
      </c>
      <c r="O51" s="39">
        <v>9</v>
      </c>
      <c r="P51" s="40">
        <v>9</v>
      </c>
      <c r="Q51" s="39">
        <v>4</v>
      </c>
      <c r="R51" s="39">
        <v>8</v>
      </c>
      <c r="S51" s="39">
        <v>7</v>
      </c>
      <c r="T51" s="44">
        <v>6.333333333333333</v>
      </c>
      <c r="U51" s="39">
        <v>38</v>
      </c>
      <c r="V51" s="39">
        <v>120</v>
      </c>
      <c r="W51" s="40">
        <v>37.00181562062052</v>
      </c>
      <c r="X51" s="39">
        <v>7</v>
      </c>
      <c r="Y51" s="39">
        <v>13</v>
      </c>
      <c r="Z51" s="39">
        <v>1297</v>
      </c>
      <c r="AA51" s="39">
        <v>8</v>
      </c>
      <c r="AB51" s="39">
        <v>15</v>
      </c>
      <c r="AC51" s="40">
        <v>1310</v>
      </c>
      <c r="AD51" s="39">
        <v>47</v>
      </c>
      <c r="AE51" s="39">
        <v>681</v>
      </c>
      <c r="AF51" s="40">
        <v>36</v>
      </c>
      <c r="AG51" s="45" t="s">
        <v>36</v>
      </c>
      <c r="AH51" s="45" t="s">
        <v>36</v>
      </c>
      <c r="AI51" s="44">
        <v>0</v>
      </c>
      <c r="AJ51" s="41">
        <v>5</v>
      </c>
      <c r="AK51" s="41">
        <v>73</v>
      </c>
      <c r="AL51" s="41">
        <v>1187.7195695620233</v>
      </c>
    </row>
    <row r="52" spans="1:38" ht="15">
      <c r="A52" s="12" t="str">
        <f>'Economy Names'!H48</f>
        <v>Dominican Republic</v>
      </c>
      <c r="B52" s="41">
        <v>8</v>
      </c>
      <c r="C52" s="41">
        <v>19</v>
      </c>
      <c r="D52" s="41">
        <v>19.240810401893597</v>
      </c>
      <c r="E52" s="42">
        <v>62.57320152961535</v>
      </c>
      <c r="F52" s="39">
        <v>17</v>
      </c>
      <c r="G52" s="39">
        <v>214</v>
      </c>
      <c r="H52" s="40">
        <v>126.68883247693572</v>
      </c>
      <c r="I52" s="39">
        <v>7</v>
      </c>
      <c r="J52" s="39">
        <v>60</v>
      </c>
      <c r="K52" s="43">
        <v>3.7</v>
      </c>
      <c r="L52" s="39">
        <v>6</v>
      </c>
      <c r="M52" s="39">
        <v>47.3</v>
      </c>
      <c r="N52" s="39">
        <v>28.5</v>
      </c>
      <c r="O52" s="39">
        <v>3</v>
      </c>
      <c r="P52" s="40">
        <v>9</v>
      </c>
      <c r="Q52" s="39">
        <v>5</v>
      </c>
      <c r="R52" s="39">
        <v>4</v>
      </c>
      <c r="S52" s="39">
        <v>8</v>
      </c>
      <c r="T52" s="44">
        <v>5.666666666666667</v>
      </c>
      <c r="U52" s="39">
        <v>9</v>
      </c>
      <c r="V52" s="39">
        <v>324</v>
      </c>
      <c r="W52" s="40">
        <v>40.655204145496185</v>
      </c>
      <c r="X52" s="39">
        <v>6</v>
      </c>
      <c r="Y52" s="39">
        <v>9</v>
      </c>
      <c r="Z52" s="39">
        <v>916</v>
      </c>
      <c r="AA52" s="39">
        <v>7</v>
      </c>
      <c r="AB52" s="39">
        <v>10</v>
      </c>
      <c r="AC52" s="40">
        <v>1150</v>
      </c>
      <c r="AD52" s="39">
        <v>34</v>
      </c>
      <c r="AE52" s="39">
        <v>460</v>
      </c>
      <c r="AF52" s="40">
        <v>40.9</v>
      </c>
      <c r="AG52" s="45">
        <v>3.5</v>
      </c>
      <c r="AH52" s="45">
        <v>38</v>
      </c>
      <c r="AI52" s="44">
        <v>9.074177912980785</v>
      </c>
      <c r="AJ52" s="41">
        <v>7</v>
      </c>
      <c r="AK52" s="41">
        <v>87</v>
      </c>
      <c r="AL52" s="41">
        <v>405.2864152844377</v>
      </c>
    </row>
    <row r="53" spans="1:38" ht="15">
      <c r="A53" s="12" t="str">
        <f>'Economy Names'!H49</f>
        <v>Ecuador</v>
      </c>
      <c r="B53" s="41">
        <v>13</v>
      </c>
      <c r="C53" s="41">
        <v>56</v>
      </c>
      <c r="D53" s="41">
        <v>32.61670557776095</v>
      </c>
      <c r="E53" s="42">
        <v>4.898672892441754</v>
      </c>
      <c r="F53" s="39">
        <v>19</v>
      </c>
      <c r="G53" s="39">
        <v>155</v>
      </c>
      <c r="H53" s="40">
        <v>213.18730964467005</v>
      </c>
      <c r="I53" s="39">
        <v>9</v>
      </c>
      <c r="J53" s="39">
        <v>16</v>
      </c>
      <c r="K53" s="43">
        <v>2.2</v>
      </c>
      <c r="L53" s="39">
        <v>5</v>
      </c>
      <c r="M53" s="39">
        <v>45</v>
      </c>
      <c r="N53" s="39">
        <v>36.5</v>
      </c>
      <c r="O53" s="39">
        <v>3</v>
      </c>
      <c r="P53" s="40">
        <v>8</v>
      </c>
      <c r="Q53" s="39">
        <v>1</v>
      </c>
      <c r="R53" s="39">
        <v>5</v>
      </c>
      <c r="S53" s="39">
        <v>6</v>
      </c>
      <c r="T53" s="44">
        <v>4</v>
      </c>
      <c r="U53" s="39">
        <v>8</v>
      </c>
      <c r="V53" s="39">
        <v>654</v>
      </c>
      <c r="W53" s="40">
        <v>35.323807746127365</v>
      </c>
      <c r="X53" s="39">
        <v>9</v>
      </c>
      <c r="Y53" s="39">
        <v>20</v>
      </c>
      <c r="Z53" s="39">
        <v>1345</v>
      </c>
      <c r="AA53" s="39">
        <v>7</v>
      </c>
      <c r="AB53" s="39">
        <v>29</v>
      </c>
      <c r="AC53" s="40">
        <v>1332</v>
      </c>
      <c r="AD53" s="39">
        <v>39</v>
      </c>
      <c r="AE53" s="39">
        <v>588</v>
      </c>
      <c r="AF53" s="40">
        <v>27.2</v>
      </c>
      <c r="AG53" s="45">
        <v>5.25</v>
      </c>
      <c r="AH53" s="45">
        <v>18</v>
      </c>
      <c r="AI53" s="44">
        <v>17.00963179961096</v>
      </c>
      <c r="AJ53" s="41">
        <v>6</v>
      </c>
      <c r="AK53" s="41">
        <v>89</v>
      </c>
      <c r="AL53" s="41">
        <v>899.4068296813765</v>
      </c>
    </row>
    <row r="54" spans="1:38" ht="15">
      <c r="A54" s="12" t="str">
        <f>'Economy Names'!H50</f>
        <v>Egypt, Arab Rep.</v>
      </c>
      <c r="B54" s="41">
        <v>6</v>
      </c>
      <c r="C54" s="41">
        <v>7</v>
      </c>
      <c r="D54" s="41">
        <v>6.307625882400631</v>
      </c>
      <c r="E54" s="42">
        <v>0</v>
      </c>
      <c r="F54" s="39">
        <v>25</v>
      </c>
      <c r="G54" s="39">
        <v>218</v>
      </c>
      <c r="H54" s="40">
        <v>293.7083235659275</v>
      </c>
      <c r="I54" s="39">
        <v>7</v>
      </c>
      <c r="J54" s="39">
        <v>72</v>
      </c>
      <c r="K54" s="43">
        <v>0.8</v>
      </c>
      <c r="L54" s="39">
        <v>6</v>
      </c>
      <c r="M54" s="39">
        <v>10.3</v>
      </c>
      <c r="N54" s="39">
        <v>2.9</v>
      </c>
      <c r="O54" s="39">
        <v>3</v>
      </c>
      <c r="P54" s="40">
        <v>9</v>
      </c>
      <c r="Q54" s="39">
        <v>8</v>
      </c>
      <c r="R54" s="39">
        <v>3</v>
      </c>
      <c r="S54" s="39">
        <v>5</v>
      </c>
      <c r="T54" s="44">
        <v>5.333333333333333</v>
      </c>
      <c r="U54" s="39">
        <v>29</v>
      </c>
      <c r="V54" s="39">
        <v>433</v>
      </c>
      <c r="W54" s="40">
        <v>42.57843178247363</v>
      </c>
      <c r="X54" s="39">
        <v>6</v>
      </c>
      <c r="Y54" s="39">
        <v>12</v>
      </c>
      <c r="Z54" s="39">
        <v>613</v>
      </c>
      <c r="AA54" s="39">
        <v>6</v>
      </c>
      <c r="AB54" s="39">
        <v>12</v>
      </c>
      <c r="AC54" s="40">
        <v>698</v>
      </c>
      <c r="AD54" s="39">
        <v>41</v>
      </c>
      <c r="AE54" s="39">
        <v>1010</v>
      </c>
      <c r="AF54" s="40">
        <v>26.2</v>
      </c>
      <c r="AG54" s="45">
        <v>4.166666666666667</v>
      </c>
      <c r="AH54" s="45">
        <v>22</v>
      </c>
      <c r="AI54" s="44">
        <v>17.435923260901472</v>
      </c>
      <c r="AJ54" s="41">
        <v>7</v>
      </c>
      <c r="AK54" s="41">
        <v>54</v>
      </c>
      <c r="AL54" s="41">
        <v>499.9106199299781</v>
      </c>
    </row>
    <row r="55" spans="1:38" ht="15">
      <c r="A55" s="12" t="str">
        <f>'Economy Names'!H51</f>
        <v>El Salvador</v>
      </c>
      <c r="B55" s="41">
        <v>8</v>
      </c>
      <c r="C55" s="41">
        <v>17</v>
      </c>
      <c r="D55" s="41">
        <v>44.97541242409113</v>
      </c>
      <c r="E55" s="42">
        <v>2.967359050445104</v>
      </c>
      <c r="F55" s="39">
        <v>34</v>
      </c>
      <c r="G55" s="39">
        <v>155</v>
      </c>
      <c r="H55" s="40">
        <v>171.73768545994065</v>
      </c>
      <c r="I55" s="39">
        <v>5</v>
      </c>
      <c r="J55" s="39">
        <v>31</v>
      </c>
      <c r="K55" s="43">
        <v>3.8</v>
      </c>
      <c r="L55" s="39">
        <v>6</v>
      </c>
      <c r="M55" s="39">
        <v>95</v>
      </c>
      <c r="N55" s="39">
        <v>21.8</v>
      </c>
      <c r="O55" s="39">
        <v>5</v>
      </c>
      <c r="P55" s="40">
        <v>11</v>
      </c>
      <c r="Q55" s="39">
        <v>5</v>
      </c>
      <c r="R55" s="39">
        <v>2</v>
      </c>
      <c r="S55" s="39">
        <v>6</v>
      </c>
      <c r="T55" s="44">
        <v>4.333333333333333</v>
      </c>
      <c r="U55" s="39">
        <v>53</v>
      </c>
      <c r="V55" s="39">
        <v>320</v>
      </c>
      <c r="W55" s="40">
        <v>34.98344935151293</v>
      </c>
      <c r="X55" s="39">
        <v>8</v>
      </c>
      <c r="Y55" s="39">
        <v>14</v>
      </c>
      <c r="Z55" s="39">
        <v>845</v>
      </c>
      <c r="AA55" s="39">
        <v>8</v>
      </c>
      <c r="AB55" s="39">
        <v>10</v>
      </c>
      <c r="AC55" s="40">
        <v>845</v>
      </c>
      <c r="AD55" s="39">
        <v>30</v>
      </c>
      <c r="AE55" s="39">
        <v>786</v>
      </c>
      <c r="AF55" s="40">
        <v>19.2</v>
      </c>
      <c r="AG55" s="45">
        <v>4</v>
      </c>
      <c r="AH55" s="45">
        <v>9</v>
      </c>
      <c r="AI55" s="44">
        <v>29.195138294034187</v>
      </c>
      <c r="AJ55" s="41">
        <v>7</v>
      </c>
      <c r="AK55" s="41">
        <v>78</v>
      </c>
      <c r="AL55" s="41">
        <v>522.1962908011869</v>
      </c>
    </row>
    <row r="56" spans="1:38" ht="15">
      <c r="A56" s="12" t="str">
        <f>'Economy Names'!H52</f>
        <v>Equatorial Guinea</v>
      </c>
      <c r="B56" s="41">
        <v>20</v>
      </c>
      <c r="C56" s="41">
        <v>136</v>
      </c>
      <c r="D56" s="41">
        <v>104.27994064963394</v>
      </c>
      <c r="E56" s="42">
        <v>21.327068427771167</v>
      </c>
      <c r="F56" s="39">
        <v>18</v>
      </c>
      <c r="G56" s="39">
        <v>201</v>
      </c>
      <c r="H56" s="40">
        <v>220.7244946932177</v>
      </c>
      <c r="I56" s="39">
        <v>6</v>
      </c>
      <c r="J56" s="39">
        <v>23</v>
      </c>
      <c r="K56" s="43">
        <v>6.3</v>
      </c>
      <c r="L56" s="39">
        <v>2</v>
      </c>
      <c r="M56" s="39">
        <v>0</v>
      </c>
      <c r="N56" s="39">
        <v>2.5</v>
      </c>
      <c r="O56" s="39">
        <v>3</v>
      </c>
      <c r="P56" s="40">
        <v>5</v>
      </c>
      <c r="Q56" s="39">
        <v>6</v>
      </c>
      <c r="R56" s="39">
        <v>1</v>
      </c>
      <c r="S56" s="39">
        <v>4</v>
      </c>
      <c r="T56" s="44">
        <v>3.6666666666666665</v>
      </c>
      <c r="U56" s="39">
        <v>46</v>
      </c>
      <c r="V56" s="39">
        <v>492</v>
      </c>
      <c r="W56" s="40">
        <v>59.49105401255397</v>
      </c>
      <c r="X56" s="39">
        <v>7</v>
      </c>
      <c r="Y56" s="39">
        <v>29</v>
      </c>
      <c r="Z56" s="39">
        <v>1411</v>
      </c>
      <c r="AA56" s="39">
        <v>7</v>
      </c>
      <c r="AB56" s="39">
        <v>48</v>
      </c>
      <c r="AC56" s="40">
        <v>1411</v>
      </c>
      <c r="AD56" s="39">
        <v>40</v>
      </c>
      <c r="AE56" s="39">
        <v>553</v>
      </c>
      <c r="AF56" s="40">
        <v>18.5</v>
      </c>
      <c r="AG56" s="45" t="s">
        <v>36</v>
      </c>
      <c r="AH56" s="45" t="s">
        <v>36</v>
      </c>
      <c r="AI56" s="44">
        <v>0</v>
      </c>
      <c r="AJ56" s="41">
        <v>0</v>
      </c>
      <c r="AK56" s="41">
        <v>0</v>
      </c>
      <c r="AL56" s="41">
        <v>0</v>
      </c>
    </row>
    <row r="57" spans="1:38" ht="15">
      <c r="A57" s="12" t="str">
        <f>'Economy Names'!H53</f>
        <v>Eritrea</v>
      </c>
      <c r="B57" s="41">
        <v>13</v>
      </c>
      <c r="C57" s="41">
        <v>84</v>
      </c>
      <c r="D57" s="41">
        <v>69.16186173167473</v>
      </c>
      <c r="E57" s="42">
        <v>268.40213338898917</v>
      </c>
      <c r="F57" s="39" t="s">
        <v>59</v>
      </c>
      <c r="G57" s="39" t="s">
        <v>59</v>
      </c>
      <c r="H57" s="40" t="s">
        <v>59</v>
      </c>
      <c r="I57" s="39">
        <v>11</v>
      </c>
      <c r="J57" s="39">
        <v>78</v>
      </c>
      <c r="K57" s="43">
        <v>9.1</v>
      </c>
      <c r="L57" s="39">
        <v>0</v>
      </c>
      <c r="M57" s="39">
        <v>0</v>
      </c>
      <c r="N57" s="39">
        <v>0</v>
      </c>
      <c r="O57" s="39">
        <v>2</v>
      </c>
      <c r="P57" s="40">
        <v>2</v>
      </c>
      <c r="Q57" s="39">
        <v>4</v>
      </c>
      <c r="R57" s="39">
        <v>5</v>
      </c>
      <c r="S57" s="39">
        <v>5</v>
      </c>
      <c r="T57" s="44">
        <v>4.666666666666667</v>
      </c>
      <c r="U57" s="39">
        <v>18</v>
      </c>
      <c r="V57" s="39">
        <v>216</v>
      </c>
      <c r="W57" s="40">
        <v>84.53837485123792</v>
      </c>
      <c r="X57" s="39">
        <v>9</v>
      </c>
      <c r="Y57" s="39">
        <v>50</v>
      </c>
      <c r="Z57" s="39">
        <v>1431</v>
      </c>
      <c r="AA57" s="39">
        <v>13</v>
      </c>
      <c r="AB57" s="39">
        <v>59</v>
      </c>
      <c r="AC57" s="40">
        <v>1581</v>
      </c>
      <c r="AD57" s="39">
        <v>39</v>
      </c>
      <c r="AE57" s="39">
        <v>405</v>
      </c>
      <c r="AF57" s="40">
        <v>22.6</v>
      </c>
      <c r="AG57" s="45" t="s">
        <v>36</v>
      </c>
      <c r="AH57" s="45" t="s">
        <v>36</v>
      </c>
      <c r="AI57" s="44">
        <v>0</v>
      </c>
      <c r="AJ57" s="41">
        <v>5</v>
      </c>
      <c r="AK57" s="41">
        <v>59</v>
      </c>
      <c r="AL57" s="41">
        <v>4156.669935255931</v>
      </c>
    </row>
    <row r="58" spans="1:38" ht="15">
      <c r="A58" s="12" t="str">
        <f>'Economy Names'!H54</f>
        <v>Estonia</v>
      </c>
      <c r="B58" s="41">
        <v>5</v>
      </c>
      <c r="C58" s="41">
        <v>7</v>
      </c>
      <c r="D58" s="41">
        <v>1.8634467890595503</v>
      </c>
      <c r="E58" s="42">
        <v>25.702714331855866</v>
      </c>
      <c r="F58" s="39">
        <v>14</v>
      </c>
      <c r="G58" s="39">
        <v>134</v>
      </c>
      <c r="H58" s="40">
        <v>29.878762842924147</v>
      </c>
      <c r="I58" s="39">
        <v>3</v>
      </c>
      <c r="J58" s="39">
        <v>18</v>
      </c>
      <c r="K58" s="43">
        <v>0.5</v>
      </c>
      <c r="L58" s="39">
        <v>5</v>
      </c>
      <c r="M58" s="39">
        <v>22.4</v>
      </c>
      <c r="N58" s="39">
        <v>0</v>
      </c>
      <c r="O58" s="39">
        <v>7</v>
      </c>
      <c r="P58" s="40">
        <v>12</v>
      </c>
      <c r="Q58" s="39">
        <v>8</v>
      </c>
      <c r="R58" s="39">
        <v>3</v>
      </c>
      <c r="S58" s="39">
        <v>6</v>
      </c>
      <c r="T58" s="44">
        <v>5.666666666666667</v>
      </c>
      <c r="U58" s="39">
        <v>7</v>
      </c>
      <c r="V58" s="39">
        <v>81</v>
      </c>
      <c r="W58" s="40">
        <v>49.61493377416459</v>
      </c>
      <c r="X58" s="39">
        <v>3</v>
      </c>
      <c r="Y58" s="39">
        <v>5</v>
      </c>
      <c r="Z58" s="39">
        <v>725</v>
      </c>
      <c r="AA58" s="39">
        <v>4</v>
      </c>
      <c r="AB58" s="39">
        <v>5</v>
      </c>
      <c r="AC58" s="40">
        <v>725</v>
      </c>
      <c r="AD58" s="39">
        <v>36</v>
      </c>
      <c r="AE58" s="39">
        <v>425</v>
      </c>
      <c r="AF58" s="40">
        <v>26.3</v>
      </c>
      <c r="AG58" s="45">
        <v>3</v>
      </c>
      <c r="AH58" s="45">
        <v>9</v>
      </c>
      <c r="AI58" s="44">
        <v>35.51066560843263</v>
      </c>
      <c r="AJ58" s="41">
        <v>4</v>
      </c>
      <c r="AK58" s="41">
        <v>111</v>
      </c>
      <c r="AL58" s="41">
        <v>229.07544148266538</v>
      </c>
    </row>
    <row r="59" spans="1:38" ht="15">
      <c r="A59" s="12" t="str">
        <f>'Economy Names'!H55</f>
        <v>Ethiopia</v>
      </c>
      <c r="B59" s="41">
        <v>5</v>
      </c>
      <c r="C59" s="41">
        <v>9</v>
      </c>
      <c r="D59" s="41">
        <v>14.094330278903605</v>
      </c>
      <c r="E59" s="42">
        <v>367.6781811887897</v>
      </c>
      <c r="F59" s="39">
        <v>12</v>
      </c>
      <c r="G59" s="39">
        <v>128</v>
      </c>
      <c r="H59" s="40">
        <v>419.64336413013876</v>
      </c>
      <c r="I59" s="39">
        <v>10</v>
      </c>
      <c r="J59" s="39">
        <v>41</v>
      </c>
      <c r="K59" s="43">
        <v>2.1</v>
      </c>
      <c r="L59" s="39">
        <v>2</v>
      </c>
      <c r="M59" s="39">
        <v>0</v>
      </c>
      <c r="N59" s="39">
        <v>0.1</v>
      </c>
      <c r="O59" s="39">
        <v>4</v>
      </c>
      <c r="P59" s="40">
        <v>6</v>
      </c>
      <c r="Q59" s="39">
        <v>4</v>
      </c>
      <c r="R59" s="39">
        <v>4</v>
      </c>
      <c r="S59" s="39">
        <v>5</v>
      </c>
      <c r="T59" s="44">
        <v>4.333333333333333</v>
      </c>
      <c r="U59" s="39">
        <v>19</v>
      </c>
      <c r="V59" s="39">
        <v>198</v>
      </c>
      <c r="W59" s="40">
        <v>31.130726427684024</v>
      </c>
      <c r="X59" s="39">
        <v>8</v>
      </c>
      <c r="Y59" s="39">
        <v>44</v>
      </c>
      <c r="Z59" s="39">
        <v>1890</v>
      </c>
      <c r="AA59" s="39">
        <v>8</v>
      </c>
      <c r="AB59" s="39">
        <v>45</v>
      </c>
      <c r="AC59" s="40">
        <v>2993</v>
      </c>
      <c r="AD59" s="39">
        <v>37</v>
      </c>
      <c r="AE59" s="39">
        <v>620</v>
      </c>
      <c r="AF59" s="40">
        <v>15.2</v>
      </c>
      <c r="AG59" s="45">
        <v>3</v>
      </c>
      <c r="AH59" s="45">
        <v>14.499999999999998</v>
      </c>
      <c r="AI59" s="44">
        <v>31.273430942473098</v>
      </c>
      <c r="AJ59" s="41">
        <v>4</v>
      </c>
      <c r="AK59" s="41">
        <v>75</v>
      </c>
      <c r="AL59" s="41">
        <v>3734.810589184871</v>
      </c>
    </row>
    <row r="60" spans="1:38" ht="15">
      <c r="A60" s="12" t="str">
        <f>'Economy Names'!H56</f>
        <v>Fiji</v>
      </c>
      <c r="B60" s="41">
        <v>8</v>
      </c>
      <c r="C60" s="41">
        <v>46</v>
      </c>
      <c r="D60" s="41">
        <v>23.787365347639394</v>
      </c>
      <c r="E60" s="42">
        <v>0</v>
      </c>
      <c r="F60" s="39">
        <v>19</v>
      </c>
      <c r="G60" s="39">
        <v>135</v>
      </c>
      <c r="H60" s="40">
        <v>47.4365275582732</v>
      </c>
      <c r="I60" s="39">
        <v>3</v>
      </c>
      <c r="J60" s="39">
        <v>68</v>
      </c>
      <c r="K60" s="43">
        <v>2</v>
      </c>
      <c r="L60" s="39">
        <v>4</v>
      </c>
      <c r="M60" s="39">
        <v>47.7</v>
      </c>
      <c r="N60" s="39">
        <v>0</v>
      </c>
      <c r="O60" s="39">
        <v>7</v>
      </c>
      <c r="P60" s="40">
        <v>11</v>
      </c>
      <c r="Q60" s="39">
        <v>3</v>
      </c>
      <c r="R60" s="39">
        <v>8</v>
      </c>
      <c r="S60" s="39">
        <v>7</v>
      </c>
      <c r="T60" s="44">
        <v>6</v>
      </c>
      <c r="U60" s="39">
        <v>33</v>
      </c>
      <c r="V60" s="39">
        <v>163</v>
      </c>
      <c r="W60" s="40">
        <v>39.25258719942683</v>
      </c>
      <c r="X60" s="39">
        <v>10</v>
      </c>
      <c r="Y60" s="39">
        <v>22</v>
      </c>
      <c r="Z60" s="39">
        <v>654</v>
      </c>
      <c r="AA60" s="39">
        <v>10</v>
      </c>
      <c r="AB60" s="39">
        <v>23</v>
      </c>
      <c r="AC60" s="40">
        <v>630</v>
      </c>
      <c r="AD60" s="39">
        <v>34</v>
      </c>
      <c r="AE60" s="39">
        <v>397</v>
      </c>
      <c r="AF60" s="40">
        <v>38.9</v>
      </c>
      <c r="AG60" s="45">
        <v>1.75</v>
      </c>
      <c r="AH60" s="45">
        <v>38</v>
      </c>
      <c r="AI60" s="44">
        <v>20.466051776933394</v>
      </c>
      <c r="AJ60" s="41">
        <v>6</v>
      </c>
      <c r="AK60" s="41">
        <v>57</v>
      </c>
      <c r="AL60" s="41">
        <v>1209.1960986942413</v>
      </c>
    </row>
    <row r="61" spans="1:38" ht="15">
      <c r="A61" s="12" t="str">
        <f>'Economy Names'!H57</f>
        <v>Finland</v>
      </c>
      <c r="B61" s="41">
        <v>3</v>
      </c>
      <c r="C61" s="41">
        <v>14</v>
      </c>
      <c r="D61" s="41">
        <v>1.0997164876487204</v>
      </c>
      <c r="E61" s="42">
        <v>7.855117768919431</v>
      </c>
      <c r="F61" s="39">
        <v>18</v>
      </c>
      <c r="G61" s="39">
        <v>66</v>
      </c>
      <c r="H61" s="40">
        <v>134.22448197876616</v>
      </c>
      <c r="I61" s="39">
        <v>3</v>
      </c>
      <c r="J61" s="39">
        <v>14</v>
      </c>
      <c r="K61" s="43">
        <v>4</v>
      </c>
      <c r="L61" s="39">
        <v>5</v>
      </c>
      <c r="M61" s="39">
        <v>14.9</v>
      </c>
      <c r="N61" s="39">
        <v>0</v>
      </c>
      <c r="O61" s="39">
        <v>7</v>
      </c>
      <c r="P61" s="40">
        <v>12</v>
      </c>
      <c r="Q61" s="39">
        <v>6</v>
      </c>
      <c r="R61" s="39">
        <v>4</v>
      </c>
      <c r="S61" s="39">
        <v>7</v>
      </c>
      <c r="T61" s="44">
        <v>5.666666666666667</v>
      </c>
      <c r="U61" s="39">
        <v>8</v>
      </c>
      <c r="V61" s="39">
        <v>243</v>
      </c>
      <c r="W61" s="40">
        <v>44.61405056563908</v>
      </c>
      <c r="X61" s="39">
        <v>4</v>
      </c>
      <c r="Y61" s="39">
        <v>8</v>
      </c>
      <c r="Z61" s="39">
        <v>540</v>
      </c>
      <c r="AA61" s="39">
        <v>5</v>
      </c>
      <c r="AB61" s="39">
        <v>8</v>
      </c>
      <c r="AC61" s="40">
        <v>620</v>
      </c>
      <c r="AD61" s="39">
        <v>32</v>
      </c>
      <c r="AE61" s="39">
        <v>375</v>
      </c>
      <c r="AF61" s="40">
        <v>13.3</v>
      </c>
      <c r="AG61" s="45">
        <v>0.916666666666667</v>
      </c>
      <c r="AH61" s="45">
        <v>3.5000000000000004</v>
      </c>
      <c r="AI61" s="44">
        <v>89.37208264247393</v>
      </c>
      <c r="AJ61" s="41">
        <v>5</v>
      </c>
      <c r="AK61" s="41">
        <v>53</v>
      </c>
      <c r="AL61" s="41">
        <v>33.920723641053705</v>
      </c>
    </row>
    <row r="62" spans="1:38" ht="15">
      <c r="A62" s="12" t="str">
        <f>'Economy Names'!H58</f>
        <v>France</v>
      </c>
      <c r="B62" s="41">
        <v>5</v>
      </c>
      <c r="C62" s="41">
        <v>7</v>
      </c>
      <c r="D62" s="41">
        <v>0.9010909441784348</v>
      </c>
      <c r="E62" s="42">
        <v>0.0032522140404173485</v>
      </c>
      <c r="F62" s="39">
        <v>13</v>
      </c>
      <c r="G62" s="39">
        <v>137</v>
      </c>
      <c r="H62" s="40">
        <v>23.63709164575329</v>
      </c>
      <c r="I62" s="39">
        <v>8</v>
      </c>
      <c r="J62" s="39">
        <v>59</v>
      </c>
      <c r="K62" s="43">
        <v>6.1</v>
      </c>
      <c r="L62" s="39">
        <v>4</v>
      </c>
      <c r="M62" s="39">
        <v>0</v>
      </c>
      <c r="N62" s="39">
        <v>33.3</v>
      </c>
      <c r="O62" s="39">
        <v>7</v>
      </c>
      <c r="P62" s="40">
        <v>11</v>
      </c>
      <c r="Q62" s="39">
        <v>10</v>
      </c>
      <c r="R62" s="39">
        <v>1</v>
      </c>
      <c r="S62" s="39">
        <v>5</v>
      </c>
      <c r="T62" s="44">
        <v>5.333333333333333</v>
      </c>
      <c r="U62" s="39">
        <v>7</v>
      </c>
      <c r="V62" s="39">
        <v>132</v>
      </c>
      <c r="W62" s="40">
        <v>65.77770743768141</v>
      </c>
      <c r="X62" s="39">
        <v>2</v>
      </c>
      <c r="Y62" s="39">
        <v>9</v>
      </c>
      <c r="Z62" s="39">
        <v>1078</v>
      </c>
      <c r="AA62" s="39">
        <v>2</v>
      </c>
      <c r="AB62" s="39">
        <v>11</v>
      </c>
      <c r="AC62" s="40">
        <v>1248</v>
      </c>
      <c r="AD62" s="39">
        <v>29</v>
      </c>
      <c r="AE62" s="39">
        <v>331</v>
      </c>
      <c r="AF62" s="40">
        <v>17.4</v>
      </c>
      <c r="AG62" s="45">
        <v>1.89166666666667</v>
      </c>
      <c r="AH62" s="45">
        <v>9</v>
      </c>
      <c r="AI62" s="44">
        <v>45.20570802839776</v>
      </c>
      <c r="AJ62" s="41">
        <v>5</v>
      </c>
      <c r="AK62" s="41">
        <v>123</v>
      </c>
      <c r="AL62" s="41">
        <v>39.637952202466245</v>
      </c>
    </row>
    <row r="63" spans="1:38" ht="15">
      <c r="A63" s="12" t="str">
        <f>'Economy Names'!H59</f>
        <v>Gabon</v>
      </c>
      <c r="B63" s="41">
        <v>9</v>
      </c>
      <c r="C63" s="41">
        <v>58</v>
      </c>
      <c r="D63" s="41">
        <v>21.914062466228486</v>
      </c>
      <c r="E63" s="42">
        <v>32.70755591974401</v>
      </c>
      <c r="F63" s="39">
        <v>16</v>
      </c>
      <c r="G63" s="39">
        <v>210</v>
      </c>
      <c r="H63" s="40">
        <v>42.91231336670414</v>
      </c>
      <c r="I63" s="39">
        <v>7</v>
      </c>
      <c r="J63" s="39">
        <v>39</v>
      </c>
      <c r="K63" s="43">
        <v>10.5</v>
      </c>
      <c r="L63" s="39">
        <v>2</v>
      </c>
      <c r="M63" s="39">
        <v>0</v>
      </c>
      <c r="N63" s="39">
        <v>22.5</v>
      </c>
      <c r="O63" s="39">
        <v>3</v>
      </c>
      <c r="P63" s="40">
        <v>5</v>
      </c>
      <c r="Q63" s="39">
        <v>6</v>
      </c>
      <c r="R63" s="39">
        <v>1</v>
      </c>
      <c r="S63" s="39">
        <v>3</v>
      </c>
      <c r="T63" s="44">
        <v>3.3333333333333335</v>
      </c>
      <c r="U63" s="39">
        <v>26</v>
      </c>
      <c r="V63" s="39">
        <v>488</v>
      </c>
      <c r="W63" s="40">
        <v>43.459076785987385</v>
      </c>
      <c r="X63" s="39">
        <v>7</v>
      </c>
      <c r="Y63" s="39">
        <v>20</v>
      </c>
      <c r="Z63" s="39">
        <v>1945</v>
      </c>
      <c r="AA63" s="39">
        <v>8</v>
      </c>
      <c r="AB63" s="39">
        <v>22</v>
      </c>
      <c r="AC63" s="40">
        <v>1955</v>
      </c>
      <c r="AD63" s="39">
        <v>38</v>
      </c>
      <c r="AE63" s="39">
        <v>1070</v>
      </c>
      <c r="AF63" s="40">
        <v>34.3</v>
      </c>
      <c r="AG63" s="45">
        <v>5</v>
      </c>
      <c r="AH63" s="45">
        <v>14.499999999999998</v>
      </c>
      <c r="AI63" s="44">
        <v>15.163890426597842</v>
      </c>
      <c r="AJ63" s="41">
        <v>6</v>
      </c>
      <c r="AK63" s="41">
        <v>160</v>
      </c>
      <c r="AL63" s="41">
        <v>316.7512289953451</v>
      </c>
    </row>
    <row r="64" spans="1:38" ht="15">
      <c r="A64" s="12" t="str">
        <f>'Economy Names'!H60</f>
        <v>Gambia, The</v>
      </c>
      <c r="B64" s="41">
        <v>8</v>
      </c>
      <c r="C64" s="41">
        <v>27</v>
      </c>
      <c r="D64" s="41">
        <v>199.64960242429797</v>
      </c>
      <c r="E64" s="42">
        <v>0</v>
      </c>
      <c r="F64" s="39">
        <v>17</v>
      </c>
      <c r="G64" s="39">
        <v>146</v>
      </c>
      <c r="H64" s="40">
        <v>314.87963466800846</v>
      </c>
      <c r="I64" s="39">
        <v>5</v>
      </c>
      <c r="J64" s="39">
        <v>66</v>
      </c>
      <c r="K64" s="43">
        <v>7.6</v>
      </c>
      <c r="L64" s="39">
        <v>0</v>
      </c>
      <c r="M64" s="39">
        <v>0</v>
      </c>
      <c r="N64" s="39">
        <v>0</v>
      </c>
      <c r="O64" s="39">
        <v>5</v>
      </c>
      <c r="P64" s="40">
        <v>5</v>
      </c>
      <c r="Q64" s="39">
        <v>2</v>
      </c>
      <c r="R64" s="39">
        <v>1</v>
      </c>
      <c r="S64" s="39">
        <v>5</v>
      </c>
      <c r="T64" s="44">
        <v>2.6666666666666665</v>
      </c>
      <c r="U64" s="39">
        <v>50</v>
      </c>
      <c r="V64" s="39">
        <v>376</v>
      </c>
      <c r="W64" s="40">
        <v>292.34792071567483</v>
      </c>
      <c r="X64" s="39">
        <v>6</v>
      </c>
      <c r="Y64" s="39">
        <v>23</v>
      </c>
      <c r="Z64" s="39">
        <v>831</v>
      </c>
      <c r="AA64" s="39">
        <v>8</v>
      </c>
      <c r="AB64" s="39">
        <v>23</v>
      </c>
      <c r="AC64" s="40">
        <v>975</v>
      </c>
      <c r="AD64" s="39">
        <v>32</v>
      </c>
      <c r="AE64" s="39">
        <v>434</v>
      </c>
      <c r="AF64" s="40">
        <v>37.9</v>
      </c>
      <c r="AG64" s="45">
        <v>3</v>
      </c>
      <c r="AH64" s="45">
        <v>14.499999999999998</v>
      </c>
      <c r="AI64" s="44">
        <v>19.77169308669326</v>
      </c>
      <c r="AJ64" s="41">
        <v>4</v>
      </c>
      <c r="AK64" s="41">
        <v>178</v>
      </c>
      <c r="AL64" s="41">
        <v>6526.288551327826</v>
      </c>
    </row>
    <row r="65" spans="1:38" ht="15">
      <c r="A65" s="12" t="str">
        <f>'Economy Names'!H61</f>
        <v>Georgia</v>
      </c>
      <c r="B65" s="41">
        <v>3</v>
      </c>
      <c r="C65" s="41">
        <v>3</v>
      </c>
      <c r="D65" s="41">
        <v>4.9848484789281295</v>
      </c>
      <c r="E65" s="42">
        <v>0</v>
      </c>
      <c r="F65" s="39">
        <v>10</v>
      </c>
      <c r="G65" s="39">
        <v>98</v>
      </c>
      <c r="H65" s="40">
        <v>23.19566558378846</v>
      </c>
      <c r="I65" s="39">
        <v>1</v>
      </c>
      <c r="J65" s="39">
        <v>2</v>
      </c>
      <c r="K65" s="43">
        <v>0.1</v>
      </c>
      <c r="L65" s="39">
        <v>6</v>
      </c>
      <c r="M65" s="39">
        <v>16.4</v>
      </c>
      <c r="N65" s="39">
        <v>0</v>
      </c>
      <c r="O65" s="39">
        <v>7</v>
      </c>
      <c r="P65" s="40">
        <v>13</v>
      </c>
      <c r="Q65" s="39">
        <v>8</v>
      </c>
      <c r="R65" s="39">
        <v>6</v>
      </c>
      <c r="S65" s="39">
        <v>6</v>
      </c>
      <c r="T65" s="44">
        <v>6.666666666666667</v>
      </c>
      <c r="U65" s="39">
        <v>18</v>
      </c>
      <c r="V65" s="39">
        <v>387</v>
      </c>
      <c r="W65" s="40">
        <v>15.332065519218316</v>
      </c>
      <c r="X65" s="39">
        <v>4</v>
      </c>
      <c r="Y65" s="39">
        <v>10</v>
      </c>
      <c r="Z65" s="39">
        <v>1329</v>
      </c>
      <c r="AA65" s="39">
        <v>4</v>
      </c>
      <c r="AB65" s="39">
        <v>13</v>
      </c>
      <c r="AC65" s="40">
        <v>1316</v>
      </c>
      <c r="AD65" s="39">
        <v>36</v>
      </c>
      <c r="AE65" s="39">
        <v>285</v>
      </c>
      <c r="AF65" s="40">
        <v>29.9</v>
      </c>
      <c r="AG65" s="45">
        <v>3.25</v>
      </c>
      <c r="AH65" s="45">
        <v>3.5000000000000004</v>
      </c>
      <c r="AI65" s="44">
        <v>25.074023617630488</v>
      </c>
      <c r="AJ65" s="41">
        <v>5</v>
      </c>
      <c r="AK65" s="41">
        <v>97</v>
      </c>
      <c r="AL65" s="41">
        <v>759.445385800879</v>
      </c>
    </row>
    <row r="66" spans="1:38" ht="15">
      <c r="A66" s="12" t="str">
        <f>'Economy Names'!H62</f>
        <v>Germany</v>
      </c>
      <c r="B66" s="41">
        <v>9</v>
      </c>
      <c r="C66" s="41">
        <v>15</v>
      </c>
      <c r="D66" s="41">
        <v>4.812385030617679</v>
      </c>
      <c r="E66" s="42">
        <v>0.003351243057533203</v>
      </c>
      <c r="F66" s="39">
        <v>12</v>
      </c>
      <c r="G66" s="39">
        <v>100</v>
      </c>
      <c r="H66" s="40">
        <v>61.76743104200596</v>
      </c>
      <c r="I66" s="39">
        <v>5</v>
      </c>
      <c r="J66" s="39">
        <v>40</v>
      </c>
      <c r="K66" s="43">
        <v>5.1</v>
      </c>
      <c r="L66" s="39">
        <v>6</v>
      </c>
      <c r="M66" s="39">
        <v>98.4</v>
      </c>
      <c r="N66" s="39">
        <v>1</v>
      </c>
      <c r="O66" s="39">
        <v>7</v>
      </c>
      <c r="P66" s="40">
        <v>13</v>
      </c>
      <c r="Q66" s="39">
        <v>5</v>
      </c>
      <c r="R66" s="39">
        <v>5</v>
      </c>
      <c r="S66" s="39">
        <v>5</v>
      </c>
      <c r="T66" s="44">
        <v>5</v>
      </c>
      <c r="U66" s="39">
        <v>16</v>
      </c>
      <c r="V66" s="39">
        <v>215</v>
      </c>
      <c r="W66" s="40">
        <v>48.21548744620278</v>
      </c>
      <c r="X66" s="39">
        <v>4</v>
      </c>
      <c r="Y66" s="39">
        <v>7</v>
      </c>
      <c r="Z66" s="39">
        <v>872</v>
      </c>
      <c r="AA66" s="39">
        <v>5</v>
      </c>
      <c r="AB66" s="39">
        <v>7</v>
      </c>
      <c r="AC66" s="40">
        <v>937</v>
      </c>
      <c r="AD66" s="39">
        <v>30</v>
      </c>
      <c r="AE66" s="39">
        <v>394</v>
      </c>
      <c r="AF66" s="40">
        <v>14.4</v>
      </c>
      <c r="AG66" s="45">
        <v>1.2</v>
      </c>
      <c r="AH66" s="45">
        <v>8</v>
      </c>
      <c r="AI66" s="44">
        <v>53.118827286255645</v>
      </c>
      <c r="AJ66" s="41">
        <v>3</v>
      </c>
      <c r="AK66" s="41">
        <v>17</v>
      </c>
      <c r="AL66" s="41">
        <v>51.94426739176464</v>
      </c>
    </row>
    <row r="67" spans="1:38" ht="15">
      <c r="A67" s="12" t="str">
        <f>'Economy Names'!H63</f>
        <v>Ghana</v>
      </c>
      <c r="B67" s="41">
        <v>7</v>
      </c>
      <c r="C67" s="41">
        <v>12</v>
      </c>
      <c r="D67" s="41">
        <v>20.278534762558017</v>
      </c>
      <c r="E67" s="42">
        <v>10.988365724963693</v>
      </c>
      <c r="F67" s="39">
        <v>18</v>
      </c>
      <c r="G67" s="39">
        <v>220</v>
      </c>
      <c r="H67" s="40">
        <v>1017.7128230813804</v>
      </c>
      <c r="I67" s="39">
        <v>5</v>
      </c>
      <c r="J67" s="39">
        <v>34</v>
      </c>
      <c r="K67" s="43">
        <v>1</v>
      </c>
      <c r="L67" s="39">
        <v>3</v>
      </c>
      <c r="M67" s="39">
        <v>10.3</v>
      </c>
      <c r="N67" s="39">
        <v>0</v>
      </c>
      <c r="O67" s="39">
        <v>8</v>
      </c>
      <c r="P67" s="40">
        <v>11</v>
      </c>
      <c r="Q67" s="39">
        <v>7</v>
      </c>
      <c r="R67" s="39">
        <v>5</v>
      </c>
      <c r="S67" s="39">
        <v>6</v>
      </c>
      <c r="T67" s="44">
        <v>6</v>
      </c>
      <c r="U67" s="39">
        <v>33</v>
      </c>
      <c r="V67" s="39">
        <v>224</v>
      </c>
      <c r="W67" s="40">
        <v>32.688417341758566</v>
      </c>
      <c r="X67" s="39">
        <v>6</v>
      </c>
      <c r="Y67" s="39">
        <v>19</v>
      </c>
      <c r="Z67" s="39">
        <v>1013</v>
      </c>
      <c r="AA67" s="39">
        <v>7</v>
      </c>
      <c r="AB67" s="39">
        <v>29</v>
      </c>
      <c r="AC67" s="40">
        <v>1203</v>
      </c>
      <c r="AD67" s="39">
        <v>36</v>
      </c>
      <c r="AE67" s="39">
        <v>487</v>
      </c>
      <c r="AF67" s="40">
        <v>23</v>
      </c>
      <c r="AG67" s="45">
        <v>1.9166666666666667</v>
      </c>
      <c r="AH67" s="45">
        <v>22</v>
      </c>
      <c r="AI67" s="44">
        <v>23.65089655411963</v>
      </c>
      <c r="AJ67" s="41">
        <v>4</v>
      </c>
      <c r="AK67" s="41">
        <v>78</v>
      </c>
      <c r="AL67" s="41">
        <v>2423.455490889857</v>
      </c>
    </row>
    <row r="68" spans="1:38" ht="15">
      <c r="A68" s="12" t="str">
        <f>'Economy Names'!H64</f>
        <v>Greece</v>
      </c>
      <c r="B68" s="41">
        <v>15</v>
      </c>
      <c r="C68" s="41">
        <v>19</v>
      </c>
      <c r="D68" s="41">
        <v>20.749453346426918</v>
      </c>
      <c r="E68" s="42">
        <v>22.303615436904796</v>
      </c>
      <c r="F68" s="39">
        <v>15</v>
      </c>
      <c r="G68" s="39">
        <v>169</v>
      </c>
      <c r="H68" s="40">
        <v>52.86254240085595</v>
      </c>
      <c r="I68" s="39">
        <v>11</v>
      </c>
      <c r="J68" s="39">
        <v>22</v>
      </c>
      <c r="K68" s="43">
        <v>12.7</v>
      </c>
      <c r="L68" s="39">
        <v>5</v>
      </c>
      <c r="M68" s="39">
        <v>61.5</v>
      </c>
      <c r="N68" s="39">
        <v>0</v>
      </c>
      <c r="O68" s="39">
        <v>3</v>
      </c>
      <c r="P68" s="40">
        <v>8</v>
      </c>
      <c r="Q68" s="39">
        <v>1</v>
      </c>
      <c r="R68" s="39">
        <v>4</v>
      </c>
      <c r="S68" s="39">
        <v>5</v>
      </c>
      <c r="T68" s="44">
        <v>3.3333333333333335</v>
      </c>
      <c r="U68" s="39">
        <v>10</v>
      </c>
      <c r="V68" s="39">
        <v>224</v>
      </c>
      <c r="W68" s="40">
        <v>47.2213018855322</v>
      </c>
      <c r="X68" s="39">
        <v>5</v>
      </c>
      <c r="Y68" s="39">
        <v>20</v>
      </c>
      <c r="Z68" s="39">
        <v>1153</v>
      </c>
      <c r="AA68" s="39">
        <v>6</v>
      </c>
      <c r="AB68" s="39">
        <v>25</v>
      </c>
      <c r="AC68" s="40">
        <v>1265</v>
      </c>
      <c r="AD68" s="39">
        <v>39</v>
      </c>
      <c r="AE68" s="39">
        <v>819</v>
      </c>
      <c r="AF68" s="40">
        <v>14.4</v>
      </c>
      <c r="AG68" s="45">
        <v>2</v>
      </c>
      <c r="AH68" s="45">
        <v>9</v>
      </c>
      <c r="AI68" s="44">
        <v>43.23451074272049</v>
      </c>
      <c r="AJ68" s="41">
        <v>6</v>
      </c>
      <c r="AK68" s="41">
        <v>77</v>
      </c>
      <c r="AL68" s="41">
        <v>57.45795857121613</v>
      </c>
    </row>
    <row r="69" spans="1:38" ht="15">
      <c r="A69" s="12" t="str">
        <f>'Economy Names'!H65</f>
        <v>Grenada</v>
      </c>
      <c r="B69" s="41">
        <v>6</v>
      </c>
      <c r="C69" s="41">
        <v>15</v>
      </c>
      <c r="D69" s="41">
        <v>25.19213655143132</v>
      </c>
      <c r="E69" s="42">
        <v>0</v>
      </c>
      <c r="F69" s="39">
        <v>10</v>
      </c>
      <c r="G69" s="39">
        <v>149</v>
      </c>
      <c r="H69" s="40">
        <v>25.924272620297224</v>
      </c>
      <c r="I69" s="39">
        <v>8</v>
      </c>
      <c r="J69" s="39">
        <v>47</v>
      </c>
      <c r="K69" s="43">
        <v>7.4</v>
      </c>
      <c r="L69" s="39">
        <v>0</v>
      </c>
      <c r="M69" s="39">
        <v>0</v>
      </c>
      <c r="N69" s="39">
        <v>0</v>
      </c>
      <c r="O69" s="39">
        <v>8</v>
      </c>
      <c r="P69" s="40">
        <v>8</v>
      </c>
      <c r="Q69" s="39">
        <v>4</v>
      </c>
      <c r="R69" s="39">
        <v>8</v>
      </c>
      <c r="S69" s="39">
        <v>7</v>
      </c>
      <c r="T69" s="44">
        <v>6.333333333333333</v>
      </c>
      <c r="U69" s="39">
        <v>30</v>
      </c>
      <c r="V69" s="39">
        <v>140</v>
      </c>
      <c r="W69" s="40">
        <v>45.28696720142344</v>
      </c>
      <c r="X69" s="39">
        <v>6</v>
      </c>
      <c r="Y69" s="39">
        <v>10</v>
      </c>
      <c r="Z69" s="39">
        <v>876</v>
      </c>
      <c r="AA69" s="39">
        <v>5</v>
      </c>
      <c r="AB69" s="39">
        <v>15</v>
      </c>
      <c r="AC69" s="40">
        <v>2129</v>
      </c>
      <c r="AD69" s="39">
        <v>47</v>
      </c>
      <c r="AE69" s="39">
        <v>688</v>
      </c>
      <c r="AF69" s="40">
        <v>32.6</v>
      </c>
      <c r="AG69" s="45" t="s">
        <v>36</v>
      </c>
      <c r="AH69" s="45" t="s">
        <v>36</v>
      </c>
      <c r="AI69" s="44">
        <v>0</v>
      </c>
      <c r="AJ69" s="41">
        <v>5</v>
      </c>
      <c r="AK69" s="41">
        <v>49</v>
      </c>
      <c r="AL69" s="41">
        <v>370.23868221799836</v>
      </c>
    </row>
    <row r="70" spans="1:38" ht="15">
      <c r="A70" s="12" t="str">
        <f>'Economy Names'!H66</f>
        <v>Guatemala</v>
      </c>
      <c r="B70" s="41">
        <v>12</v>
      </c>
      <c r="C70" s="41">
        <v>37</v>
      </c>
      <c r="D70" s="41">
        <v>49.1492404552877</v>
      </c>
      <c r="E70" s="42">
        <v>24.18620373413603</v>
      </c>
      <c r="F70" s="39">
        <v>22</v>
      </c>
      <c r="G70" s="39">
        <v>178</v>
      </c>
      <c r="H70" s="40">
        <v>599.3699241134174</v>
      </c>
      <c r="I70" s="39">
        <v>4</v>
      </c>
      <c r="J70" s="39">
        <v>23</v>
      </c>
      <c r="K70" s="43">
        <v>1</v>
      </c>
      <c r="L70" s="39">
        <v>6</v>
      </c>
      <c r="M70" s="39">
        <v>8.8</v>
      </c>
      <c r="N70" s="39">
        <v>16.4</v>
      </c>
      <c r="O70" s="39">
        <v>8</v>
      </c>
      <c r="P70" s="40">
        <v>14</v>
      </c>
      <c r="Q70" s="39">
        <v>3</v>
      </c>
      <c r="R70" s="39">
        <v>3</v>
      </c>
      <c r="S70" s="39">
        <v>6</v>
      </c>
      <c r="T70" s="44">
        <v>4</v>
      </c>
      <c r="U70" s="39">
        <v>24</v>
      </c>
      <c r="V70" s="39">
        <v>344</v>
      </c>
      <c r="W70" s="40">
        <v>40.94132154803416</v>
      </c>
      <c r="X70" s="39">
        <v>10</v>
      </c>
      <c r="Y70" s="39">
        <v>17</v>
      </c>
      <c r="Z70" s="39">
        <v>1182</v>
      </c>
      <c r="AA70" s="39">
        <v>10</v>
      </c>
      <c r="AB70" s="39">
        <v>17</v>
      </c>
      <c r="AC70" s="40">
        <v>1302</v>
      </c>
      <c r="AD70" s="39">
        <v>31</v>
      </c>
      <c r="AE70" s="39">
        <v>1459</v>
      </c>
      <c r="AF70" s="40">
        <v>26.5</v>
      </c>
      <c r="AG70" s="45">
        <v>3</v>
      </c>
      <c r="AH70" s="45">
        <v>14.499999999999998</v>
      </c>
      <c r="AI70" s="44">
        <v>27.53150203188659</v>
      </c>
      <c r="AJ70" s="41">
        <v>4</v>
      </c>
      <c r="AK70" s="41">
        <v>39</v>
      </c>
      <c r="AL70" s="41">
        <v>655.5002526074736</v>
      </c>
    </row>
    <row r="71" spans="1:38" ht="15">
      <c r="A71" s="12" t="str">
        <f>'Economy Names'!H67</f>
        <v>Guinea</v>
      </c>
      <c r="B71" s="41">
        <v>13</v>
      </c>
      <c r="C71" s="41">
        <v>41</v>
      </c>
      <c r="D71" s="41">
        <v>146.5789907383489</v>
      </c>
      <c r="E71" s="42">
        <v>519.0539041884809</v>
      </c>
      <c r="F71" s="39">
        <v>32</v>
      </c>
      <c r="G71" s="39">
        <v>255</v>
      </c>
      <c r="H71" s="40">
        <v>419.023953513206</v>
      </c>
      <c r="I71" s="39">
        <v>6</v>
      </c>
      <c r="J71" s="39">
        <v>104</v>
      </c>
      <c r="K71" s="43">
        <v>14</v>
      </c>
      <c r="L71" s="39">
        <v>0</v>
      </c>
      <c r="M71" s="39">
        <v>0</v>
      </c>
      <c r="N71" s="39">
        <v>0</v>
      </c>
      <c r="O71" s="39">
        <v>3</v>
      </c>
      <c r="P71" s="40">
        <v>3</v>
      </c>
      <c r="Q71" s="39">
        <v>6</v>
      </c>
      <c r="R71" s="39">
        <v>1</v>
      </c>
      <c r="S71" s="39">
        <v>1</v>
      </c>
      <c r="T71" s="44">
        <v>2.6666666666666665</v>
      </c>
      <c r="U71" s="39">
        <v>56</v>
      </c>
      <c r="V71" s="39">
        <v>416</v>
      </c>
      <c r="W71" s="40">
        <v>54.60037037865507</v>
      </c>
      <c r="X71" s="39">
        <v>7</v>
      </c>
      <c r="Y71" s="39">
        <v>35</v>
      </c>
      <c r="Z71" s="39">
        <v>855</v>
      </c>
      <c r="AA71" s="39">
        <v>9</v>
      </c>
      <c r="AB71" s="39">
        <v>32</v>
      </c>
      <c r="AC71" s="40">
        <v>1391</v>
      </c>
      <c r="AD71" s="39">
        <v>50</v>
      </c>
      <c r="AE71" s="39">
        <v>276</v>
      </c>
      <c r="AF71" s="40">
        <v>45</v>
      </c>
      <c r="AG71" s="45">
        <v>3.75</v>
      </c>
      <c r="AH71" s="45">
        <v>8</v>
      </c>
      <c r="AI71" s="44">
        <v>19.42154136890219</v>
      </c>
      <c r="AJ71" s="41">
        <v>5</v>
      </c>
      <c r="AK71" s="41">
        <v>69</v>
      </c>
      <c r="AL71" s="41">
        <v>13275.40735171509</v>
      </c>
    </row>
    <row r="72" spans="1:38" ht="15">
      <c r="A72" s="12" t="str">
        <f>'Economy Names'!H68</f>
        <v>Guinea-Bissau</v>
      </c>
      <c r="B72" s="41">
        <v>17</v>
      </c>
      <c r="C72" s="41">
        <v>216</v>
      </c>
      <c r="D72" s="41">
        <v>183.31107556431695</v>
      </c>
      <c r="E72" s="42">
        <v>415.05238140629655</v>
      </c>
      <c r="F72" s="39">
        <v>15</v>
      </c>
      <c r="G72" s="39">
        <v>167</v>
      </c>
      <c r="H72" s="40">
        <v>1074.9856678423082</v>
      </c>
      <c r="I72" s="39">
        <v>9</v>
      </c>
      <c r="J72" s="39">
        <v>211</v>
      </c>
      <c r="K72" s="43">
        <v>6.1</v>
      </c>
      <c r="L72" s="39">
        <v>1</v>
      </c>
      <c r="M72" s="39">
        <v>0</v>
      </c>
      <c r="N72" s="39">
        <v>0.3</v>
      </c>
      <c r="O72" s="39">
        <v>3</v>
      </c>
      <c r="P72" s="40">
        <v>4</v>
      </c>
      <c r="Q72" s="39">
        <v>6</v>
      </c>
      <c r="R72" s="39">
        <v>1</v>
      </c>
      <c r="S72" s="39">
        <v>5</v>
      </c>
      <c r="T72" s="44">
        <v>4</v>
      </c>
      <c r="U72" s="39">
        <v>46</v>
      </c>
      <c r="V72" s="39">
        <v>208</v>
      </c>
      <c r="W72" s="40">
        <v>45.89437545403332</v>
      </c>
      <c r="X72" s="39">
        <v>6</v>
      </c>
      <c r="Y72" s="39">
        <v>23</v>
      </c>
      <c r="Z72" s="39">
        <v>1545</v>
      </c>
      <c r="AA72" s="39">
        <v>6</v>
      </c>
      <c r="AB72" s="39">
        <v>22</v>
      </c>
      <c r="AC72" s="40">
        <v>2349</v>
      </c>
      <c r="AD72" s="39">
        <v>40</v>
      </c>
      <c r="AE72" s="39">
        <v>1140</v>
      </c>
      <c r="AF72" s="40">
        <v>25</v>
      </c>
      <c r="AG72" s="45" t="s">
        <v>36</v>
      </c>
      <c r="AH72" s="45" t="s">
        <v>36</v>
      </c>
      <c r="AI72" s="44">
        <v>0</v>
      </c>
      <c r="AJ72" s="41">
        <v>7</v>
      </c>
      <c r="AK72" s="41">
        <v>455</v>
      </c>
      <c r="AL72" s="41">
        <v>2133.462984647387</v>
      </c>
    </row>
    <row r="73" spans="1:38" ht="15">
      <c r="A73" s="12" t="str">
        <f>'Economy Names'!H69</f>
        <v>Guyana</v>
      </c>
      <c r="B73" s="41">
        <v>8</v>
      </c>
      <c r="C73" s="41">
        <v>30</v>
      </c>
      <c r="D73" s="41">
        <v>18.68097177429419</v>
      </c>
      <c r="E73" s="42">
        <v>0</v>
      </c>
      <c r="F73" s="39">
        <v>11</v>
      </c>
      <c r="G73" s="39">
        <v>133</v>
      </c>
      <c r="H73" s="40">
        <v>130.5383602895526</v>
      </c>
      <c r="I73" s="39">
        <v>6</v>
      </c>
      <c r="J73" s="39">
        <v>34</v>
      </c>
      <c r="K73" s="43">
        <v>4.5</v>
      </c>
      <c r="L73" s="39">
        <v>0</v>
      </c>
      <c r="M73" s="39">
        <v>0</v>
      </c>
      <c r="N73" s="39">
        <v>0</v>
      </c>
      <c r="O73" s="39">
        <v>4</v>
      </c>
      <c r="P73" s="40">
        <v>4</v>
      </c>
      <c r="Q73" s="39">
        <v>5</v>
      </c>
      <c r="R73" s="39">
        <v>5</v>
      </c>
      <c r="S73" s="39">
        <v>6</v>
      </c>
      <c r="T73" s="44">
        <v>5.333333333333333</v>
      </c>
      <c r="U73" s="39">
        <v>34</v>
      </c>
      <c r="V73" s="39">
        <v>288</v>
      </c>
      <c r="W73" s="40">
        <v>38.88548777971172</v>
      </c>
      <c r="X73" s="39">
        <v>7</v>
      </c>
      <c r="Y73" s="39">
        <v>19</v>
      </c>
      <c r="Z73" s="39">
        <v>730</v>
      </c>
      <c r="AA73" s="39">
        <v>8</v>
      </c>
      <c r="AB73" s="39">
        <v>22</v>
      </c>
      <c r="AC73" s="40">
        <v>745</v>
      </c>
      <c r="AD73" s="39">
        <v>36</v>
      </c>
      <c r="AE73" s="39">
        <v>581</v>
      </c>
      <c r="AF73" s="40">
        <v>25.2</v>
      </c>
      <c r="AG73" s="45">
        <v>3</v>
      </c>
      <c r="AH73" s="45">
        <v>28.499999999999996</v>
      </c>
      <c r="AI73" s="44">
        <v>17.634307631442308</v>
      </c>
      <c r="AJ73" s="41">
        <v>7</v>
      </c>
      <c r="AK73" s="41">
        <v>109</v>
      </c>
      <c r="AL73" s="41">
        <v>568.4831440857446</v>
      </c>
    </row>
    <row r="74" spans="1:38" ht="15">
      <c r="A74" s="12" t="str">
        <f>'Economy Names'!H70</f>
        <v>Haiti</v>
      </c>
      <c r="B74" s="41">
        <v>13</v>
      </c>
      <c r="C74" s="41">
        <v>105</v>
      </c>
      <c r="D74" s="41">
        <v>212.01496375494028</v>
      </c>
      <c r="E74" s="42">
        <v>20.695552424028186</v>
      </c>
      <c r="F74" s="39">
        <v>11</v>
      </c>
      <c r="G74" s="39">
        <v>1179</v>
      </c>
      <c r="H74" s="40">
        <v>525.2696769637745</v>
      </c>
      <c r="I74" s="39">
        <v>5</v>
      </c>
      <c r="J74" s="39">
        <v>405</v>
      </c>
      <c r="K74" s="43">
        <v>6.3</v>
      </c>
      <c r="L74" s="39">
        <v>2</v>
      </c>
      <c r="M74" s="39">
        <v>0</v>
      </c>
      <c r="N74" s="39">
        <v>0.7</v>
      </c>
      <c r="O74" s="39">
        <v>3</v>
      </c>
      <c r="P74" s="40">
        <v>5</v>
      </c>
      <c r="Q74" s="39">
        <v>2</v>
      </c>
      <c r="R74" s="39">
        <v>3</v>
      </c>
      <c r="S74" s="39">
        <v>4</v>
      </c>
      <c r="T74" s="44">
        <v>3</v>
      </c>
      <c r="U74" s="39">
        <v>42</v>
      </c>
      <c r="V74" s="39">
        <v>160</v>
      </c>
      <c r="W74" s="40">
        <v>40.060273115517845</v>
      </c>
      <c r="X74" s="39">
        <v>8</v>
      </c>
      <c r="Y74" s="39">
        <v>35</v>
      </c>
      <c r="Z74" s="39">
        <v>1005</v>
      </c>
      <c r="AA74" s="39">
        <v>10</v>
      </c>
      <c r="AB74" s="39">
        <v>33</v>
      </c>
      <c r="AC74" s="40">
        <v>1545</v>
      </c>
      <c r="AD74" s="39">
        <v>35</v>
      </c>
      <c r="AE74" s="39">
        <v>508</v>
      </c>
      <c r="AF74" s="40">
        <v>42.6</v>
      </c>
      <c r="AG74" s="45">
        <v>5.66666666666667</v>
      </c>
      <c r="AH74" s="45">
        <v>29.5</v>
      </c>
      <c r="AI74" s="44">
        <v>6.740297188312706</v>
      </c>
      <c r="AJ74" s="41">
        <v>4</v>
      </c>
      <c r="AK74" s="41">
        <v>66</v>
      </c>
      <c r="AL74" s="41">
        <v>3345.304374184948</v>
      </c>
    </row>
    <row r="75" spans="1:38" ht="15">
      <c r="A75" s="12" t="str">
        <f>'Economy Names'!H71</f>
        <v>Honduras</v>
      </c>
      <c r="B75" s="41">
        <v>13</v>
      </c>
      <c r="C75" s="41">
        <v>14</v>
      </c>
      <c r="D75" s="41">
        <v>47.18660057362287</v>
      </c>
      <c r="E75" s="42">
        <v>17.458970713964725</v>
      </c>
      <c r="F75" s="39">
        <v>17</v>
      </c>
      <c r="G75" s="39">
        <v>106</v>
      </c>
      <c r="H75" s="40">
        <v>469.26444959819514</v>
      </c>
      <c r="I75" s="39">
        <v>7</v>
      </c>
      <c r="J75" s="39">
        <v>23</v>
      </c>
      <c r="K75" s="43">
        <v>5.5</v>
      </c>
      <c r="L75" s="39">
        <v>6</v>
      </c>
      <c r="M75" s="39">
        <v>100</v>
      </c>
      <c r="N75" s="39">
        <v>22.7</v>
      </c>
      <c r="O75" s="39">
        <v>6</v>
      </c>
      <c r="P75" s="40">
        <v>12</v>
      </c>
      <c r="Q75" s="39">
        <v>0</v>
      </c>
      <c r="R75" s="39">
        <v>5</v>
      </c>
      <c r="S75" s="39">
        <v>4</v>
      </c>
      <c r="T75" s="44">
        <v>3</v>
      </c>
      <c r="U75" s="39">
        <v>47</v>
      </c>
      <c r="V75" s="39">
        <v>224</v>
      </c>
      <c r="W75" s="40">
        <v>48.29375946019736</v>
      </c>
      <c r="X75" s="39">
        <v>6</v>
      </c>
      <c r="Y75" s="39">
        <v>19</v>
      </c>
      <c r="Z75" s="39">
        <v>1193</v>
      </c>
      <c r="AA75" s="39">
        <v>10</v>
      </c>
      <c r="AB75" s="39">
        <v>23</v>
      </c>
      <c r="AC75" s="40">
        <v>1205</v>
      </c>
      <c r="AD75" s="39">
        <v>45</v>
      </c>
      <c r="AE75" s="39">
        <v>900</v>
      </c>
      <c r="AF75" s="40">
        <v>35.2</v>
      </c>
      <c r="AG75" s="45">
        <v>3.75</v>
      </c>
      <c r="AH75" s="45">
        <v>14.499999999999998</v>
      </c>
      <c r="AI75" s="44">
        <v>19.850497363820466</v>
      </c>
      <c r="AJ75" s="41">
        <v>8</v>
      </c>
      <c r="AK75" s="41">
        <v>33</v>
      </c>
      <c r="AL75" s="41">
        <v>1109.9484762696788</v>
      </c>
    </row>
    <row r="76" spans="1:38" ht="15">
      <c r="A76" s="12" t="str">
        <f>'Economy Names'!H72</f>
        <v>Hong Kong SAR, China</v>
      </c>
      <c r="B76" s="41">
        <v>3</v>
      </c>
      <c r="C76" s="41">
        <v>6</v>
      </c>
      <c r="D76" s="41">
        <v>2.0318064750524316</v>
      </c>
      <c r="E76" s="42">
        <v>0</v>
      </c>
      <c r="F76" s="39">
        <v>7</v>
      </c>
      <c r="G76" s="39">
        <v>67</v>
      </c>
      <c r="H76" s="40">
        <v>19.420025517244692</v>
      </c>
      <c r="I76" s="39">
        <v>5</v>
      </c>
      <c r="J76" s="39">
        <v>36</v>
      </c>
      <c r="K76" s="43">
        <v>4.2</v>
      </c>
      <c r="L76" s="39">
        <v>5</v>
      </c>
      <c r="M76" s="39">
        <v>72</v>
      </c>
      <c r="N76" s="39">
        <v>0</v>
      </c>
      <c r="O76" s="39">
        <v>10</v>
      </c>
      <c r="P76" s="40">
        <v>15</v>
      </c>
      <c r="Q76" s="39">
        <v>10</v>
      </c>
      <c r="R76" s="39">
        <v>8</v>
      </c>
      <c r="S76" s="39">
        <v>9</v>
      </c>
      <c r="T76" s="44">
        <v>9</v>
      </c>
      <c r="U76" s="39">
        <v>3</v>
      </c>
      <c r="V76" s="39">
        <v>80</v>
      </c>
      <c r="W76" s="40">
        <v>24.067195397705557</v>
      </c>
      <c r="X76" s="39">
        <v>4</v>
      </c>
      <c r="Y76" s="46">
        <v>6</v>
      </c>
      <c r="Z76" s="39">
        <v>625</v>
      </c>
      <c r="AA76" s="39">
        <v>4</v>
      </c>
      <c r="AB76" s="39">
        <v>5</v>
      </c>
      <c r="AC76" s="40">
        <v>600</v>
      </c>
      <c r="AD76" s="39">
        <v>24</v>
      </c>
      <c r="AE76" s="39">
        <v>280</v>
      </c>
      <c r="AF76" s="40">
        <v>19.5</v>
      </c>
      <c r="AG76" s="45">
        <v>1.08</v>
      </c>
      <c r="AH76" s="45">
        <v>9</v>
      </c>
      <c r="AI76" s="44">
        <v>81.20622492317283</v>
      </c>
      <c r="AJ76" s="41">
        <v>4</v>
      </c>
      <c r="AK76" s="41">
        <v>93</v>
      </c>
      <c r="AL76" s="41">
        <v>1.8662692543254007</v>
      </c>
    </row>
    <row r="77" spans="1:38" ht="15">
      <c r="A77" s="12" t="str">
        <f>'Economy Names'!H73</f>
        <v>Hungary</v>
      </c>
      <c r="B77" s="41">
        <v>4</v>
      </c>
      <c r="C77" s="41">
        <v>4</v>
      </c>
      <c r="D77" s="41">
        <v>8.175785560850708</v>
      </c>
      <c r="E77" s="42">
        <v>10.219731951063384</v>
      </c>
      <c r="F77" s="39">
        <v>31</v>
      </c>
      <c r="G77" s="39">
        <v>189</v>
      </c>
      <c r="H77" s="40">
        <v>9.810942673020849</v>
      </c>
      <c r="I77" s="39">
        <v>4</v>
      </c>
      <c r="J77" s="39">
        <v>17</v>
      </c>
      <c r="K77" s="43">
        <v>5</v>
      </c>
      <c r="L77" s="39">
        <v>5</v>
      </c>
      <c r="M77" s="39">
        <v>11.4</v>
      </c>
      <c r="N77" s="39">
        <v>0</v>
      </c>
      <c r="O77" s="39">
        <v>7</v>
      </c>
      <c r="P77" s="40">
        <v>12</v>
      </c>
      <c r="Q77" s="39">
        <v>2</v>
      </c>
      <c r="R77" s="39">
        <v>4</v>
      </c>
      <c r="S77" s="39">
        <v>7</v>
      </c>
      <c r="T77" s="44">
        <v>4.333333333333333</v>
      </c>
      <c r="U77" s="39">
        <v>14</v>
      </c>
      <c r="V77" s="39">
        <v>277</v>
      </c>
      <c r="W77" s="40">
        <v>53.26620775275247</v>
      </c>
      <c r="X77" s="39">
        <v>5</v>
      </c>
      <c r="Y77" s="39">
        <v>18</v>
      </c>
      <c r="Z77" s="39">
        <v>1225</v>
      </c>
      <c r="AA77" s="39">
        <v>7</v>
      </c>
      <c r="AB77" s="39">
        <v>17</v>
      </c>
      <c r="AC77" s="40">
        <v>1215</v>
      </c>
      <c r="AD77" s="39">
        <v>35</v>
      </c>
      <c r="AE77" s="39">
        <v>395</v>
      </c>
      <c r="AF77" s="40">
        <v>15</v>
      </c>
      <c r="AG77" s="45">
        <v>2</v>
      </c>
      <c r="AH77" s="45">
        <v>14.499999999999998</v>
      </c>
      <c r="AI77" s="44">
        <v>37.90594686489328</v>
      </c>
      <c r="AJ77" s="41">
        <v>5</v>
      </c>
      <c r="AK77" s="41">
        <v>252</v>
      </c>
      <c r="AL77" s="41">
        <v>126.51210576860385</v>
      </c>
    </row>
    <row r="78" spans="1:38" ht="15">
      <c r="A78" s="12" t="str">
        <f>'Economy Names'!H74</f>
        <v>Iceland</v>
      </c>
      <c r="B78" s="41">
        <v>5</v>
      </c>
      <c r="C78" s="41">
        <v>5</v>
      </c>
      <c r="D78" s="41">
        <v>2.2629731925538397</v>
      </c>
      <c r="E78" s="42">
        <v>11.973403135205501</v>
      </c>
      <c r="F78" s="39">
        <v>18</v>
      </c>
      <c r="G78" s="39">
        <v>75</v>
      </c>
      <c r="H78" s="40">
        <v>19.561906574236048</v>
      </c>
      <c r="I78" s="39">
        <v>3</v>
      </c>
      <c r="J78" s="39">
        <v>4</v>
      </c>
      <c r="K78" s="43">
        <v>2.4</v>
      </c>
      <c r="L78" s="39">
        <v>5</v>
      </c>
      <c r="M78" s="39">
        <v>100</v>
      </c>
      <c r="N78" s="39">
        <v>0</v>
      </c>
      <c r="O78" s="39">
        <v>7</v>
      </c>
      <c r="P78" s="40">
        <v>12</v>
      </c>
      <c r="Q78" s="39">
        <v>5</v>
      </c>
      <c r="R78" s="39">
        <v>5</v>
      </c>
      <c r="S78" s="39">
        <v>6</v>
      </c>
      <c r="T78" s="44">
        <v>5.333333333333333</v>
      </c>
      <c r="U78" s="39">
        <v>31</v>
      </c>
      <c r="V78" s="39">
        <v>140</v>
      </c>
      <c r="W78" s="40">
        <v>26.800520235688573</v>
      </c>
      <c r="X78" s="39">
        <v>5</v>
      </c>
      <c r="Y78" s="39">
        <v>19</v>
      </c>
      <c r="Z78" s="39">
        <v>1532</v>
      </c>
      <c r="AA78" s="39">
        <v>5</v>
      </c>
      <c r="AB78" s="39">
        <v>14</v>
      </c>
      <c r="AC78" s="40">
        <v>1674</v>
      </c>
      <c r="AD78" s="39">
        <v>27</v>
      </c>
      <c r="AE78" s="39">
        <v>417</v>
      </c>
      <c r="AF78" s="40">
        <v>8.2</v>
      </c>
      <c r="AG78" s="45">
        <v>1</v>
      </c>
      <c r="AH78" s="45">
        <v>3.5000000000000004</v>
      </c>
      <c r="AI78" s="44">
        <v>78.52055264738694</v>
      </c>
      <c r="AJ78" s="41">
        <v>4</v>
      </c>
      <c r="AK78" s="41">
        <v>22</v>
      </c>
      <c r="AL78" s="41">
        <v>6.566022704896533</v>
      </c>
    </row>
    <row r="79" spans="1:38" ht="15">
      <c r="A79" s="12" t="str">
        <f>'Economy Names'!H75</f>
        <v>India</v>
      </c>
      <c r="B79" s="41">
        <v>12</v>
      </c>
      <c r="C79" s="41">
        <v>29</v>
      </c>
      <c r="D79" s="41">
        <v>56.53560376020739</v>
      </c>
      <c r="E79" s="42">
        <v>188.81175295437163</v>
      </c>
      <c r="F79" s="39">
        <v>37</v>
      </c>
      <c r="G79" s="39">
        <v>195</v>
      </c>
      <c r="H79" s="40">
        <v>2143.749101027505</v>
      </c>
      <c r="I79" s="39">
        <v>5</v>
      </c>
      <c r="J79" s="39">
        <v>44</v>
      </c>
      <c r="K79" s="43">
        <v>7.4</v>
      </c>
      <c r="L79" s="39">
        <v>4</v>
      </c>
      <c r="M79" s="39">
        <v>10</v>
      </c>
      <c r="N79" s="39">
        <v>0</v>
      </c>
      <c r="O79" s="39">
        <v>8</v>
      </c>
      <c r="P79" s="40">
        <v>12</v>
      </c>
      <c r="Q79" s="39">
        <v>7</v>
      </c>
      <c r="R79" s="39">
        <v>4</v>
      </c>
      <c r="S79" s="39">
        <v>7</v>
      </c>
      <c r="T79" s="44">
        <v>6</v>
      </c>
      <c r="U79" s="39">
        <v>56</v>
      </c>
      <c r="V79" s="39">
        <v>258</v>
      </c>
      <c r="W79" s="40">
        <v>63.302168841387754</v>
      </c>
      <c r="X79" s="39">
        <v>8</v>
      </c>
      <c r="Y79" s="39">
        <v>17</v>
      </c>
      <c r="Z79" s="39">
        <v>1055</v>
      </c>
      <c r="AA79" s="39">
        <v>9</v>
      </c>
      <c r="AB79" s="39">
        <v>20</v>
      </c>
      <c r="AC79" s="40">
        <v>1025</v>
      </c>
      <c r="AD79" s="39">
        <v>46</v>
      </c>
      <c r="AE79" s="39">
        <v>1420</v>
      </c>
      <c r="AF79" s="40">
        <v>39.6</v>
      </c>
      <c r="AG79" s="45">
        <v>7</v>
      </c>
      <c r="AH79" s="45">
        <v>9</v>
      </c>
      <c r="AI79" s="44">
        <v>16.284571752128166</v>
      </c>
      <c r="AJ79" s="41">
        <v>7</v>
      </c>
      <c r="AK79" s="41">
        <v>67</v>
      </c>
      <c r="AL79" s="41">
        <v>400.6027687315521</v>
      </c>
    </row>
    <row r="80" spans="1:38" ht="15">
      <c r="A80" s="12" t="str">
        <f>'Economy Names'!H76</f>
        <v>Indonesia</v>
      </c>
      <c r="B80" s="41">
        <v>9</v>
      </c>
      <c r="C80" s="41">
        <v>47</v>
      </c>
      <c r="D80" s="41">
        <v>22.338806922959648</v>
      </c>
      <c r="E80" s="42">
        <v>53.11867231742477</v>
      </c>
      <c r="F80" s="39">
        <v>14</v>
      </c>
      <c r="G80" s="39">
        <v>160</v>
      </c>
      <c r="H80" s="40">
        <v>173.26758475751853</v>
      </c>
      <c r="I80" s="39">
        <v>6</v>
      </c>
      <c r="J80" s="39">
        <v>22</v>
      </c>
      <c r="K80" s="43">
        <v>10.9</v>
      </c>
      <c r="L80" s="39">
        <v>4</v>
      </c>
      <c r="M80" s="39">
        <v>0</v>
      </c>
      <c r="N80" s="39">
        <v>25.2</v>
      </c>
      <c r="O80" s="39">
        <v>3</v>
      </c>
      <c r="P80" s="40">
        <v>7</v>
      </c>
      <c r="Q80" s="39">
        <v>10</v>
      </c>
      <c r="R80" s="39">
        <v>5</v>
      </c>
      <c r="S80" s="39">
        <v>3</v>
      </c>
      <c r="T80" s="44">
        <v>6</v>
      </c>
      <c r="U80" s="39">
        <v>51</v>
      </c>
      <c r="V80" s="39">
        <v>266</v>
      </c>
      <c r="W80" s="40">
        <v>37.338649034319225</v>
      </c>
      <c r="X80" s="39">
        <v>5</v>
      </c>
      <c r="Y80" s="39">
        <v>20</v>
      </c>
      <c r="Z80" s="39">
        <v>704</v>
      </c>
      <c r="AA80" s="39">
        <v>6</v>
      </c>
      <c r="AB80" s="39">
        <v>27</v>
      </c>
      <c r="AC80" s="40">
        <v>660</v>
      </c>
      <c r="AD80" s="39">
        <v>40</v>
      </c>
      <c r="AE80" s="39">
        <v>570</v>
      </c>
      <c r="AF80" s="40">
        <v>122.7</v>
      </c>
      <c r="AG80" s="45">
        <v>5.5</v>
      </c>
      <c r="AH80" s="45">
        <v>18</v>
      </c>
      <c r="AI80" s="44">
        <v>13.190874211976109</v>
      </c>
      <c r="AJ80" s="41">
        <v>7</v>
      </c>
      <c r="AK80" s="41">
        <v>108</v>
      </c>
      <c r="AL80" s="41">
        <v>1350.0357139819293</v>
      </c>
    </row>
    <row r="81" spans="1:38" ht="15">
      <c r="A81" s="12" t="str">
        <f>'Economy Names'!H77</f>
        <v>Iran, Islamic Rep.</v>
      </c>
      <c r="B81" s="41">
        <v>6</v>
      </c>
      <c r="C81" s="41">
        <v>8</v>
      </c>
      <c r="D81" s="41">
        <v>4.015244759779347</v>
      </c>
      <c r="E81" s="42">
        <v>0.7880845429304713</v>
      </c>
      <c r="F81" s="39">
        <v>17</v>
      </c>
      <c r="G81" s="39">
        <v>322</v>
      </c>
      <c r="H81" s="40">
        <v>382.34513655387974</v>
      </c>
      <c r="I81" s="39">
        <v>9</v>
      </c>
      <c r="J81" s="39">
        <v>36</v>
      </c>
      <c r="K81" s="43">
        <v>10.5</v>
      </c>
      <c r="L81" s="39">
        <v>4</v>
      </c>
      <c r="M81" s="39">
        <v>4.5</v>
      </c>
      <c r="N81" s="39">
        <v>22.7</v>
      </c>
      <c r="O81" s="39">
        <v>4</v>
      </c>
      <c r="P81" s="40">
        <v>8</v>
      </c>
      <c r="Q81" s="39">
        <v>5</v>
      </c>
      <c r="R81" s="39">
        <v>4</v>
      </c>
      <c r="S81" s="39">
        <v>0</v>
      </c>
      <c r="T81" s="44">
        <v>3</v>
      </c>
      <c r="U81" s="39">
        <v>20</v>
      </c>
      <c r="V81" s="39">
        <v>344</v>
      </c>
      <c r="W81" s="40">
        <v>44.076971360645665</v>
      </c>
      <c r="X81" s="39">
        <v>7</v>
      </c>
      <c r="Y81" s="39">
        <v>25</v>
      </c>
      <c r="Z81" s="39">
        <v>1090</v>
      </c>
      <c r="AA81" s="39">
        <v>8</v>
      </c>
      <c r="AB81" s="39">
        <v>32</v>
      </c>
      <c r="AC81" s="40">
        <v>1735</v>
      </c>
      <c r="AD81" s="39">
        <v>39</v>
      </c>
      <c r="AE81" s="39">
        <v>505</v>
      </c>
      <c r="AF81" s="40">
        <v>17</v>
      </c>
      <c r="AG81" s="45">
        <v>4.5</v>
      </c>
      <c r="AH81" s="45">
        <v>9</v>
      </c>
      <c r="AI81" s="44">
        <v>23.119563350741426</v>
      </c>
      <c r="AJ81" s="41">
        <v>7</v>
      </c>
      <c r="AK81" s="41">
        <v>140</v>
      </c>
      <c r="AL81" s="41">
        <v>1108.3885934388995</v>
      </c>
    </row>
    <row r="82" spans="1:38" ht="15">
      <c r="A82" s="12" t="str">
        <f>'Economy Names'!H78</f>
        <v>Iraq</v>
      </c>
      <c r="B82" s="41">
        <v>11</v>
      </c>
      <c r="C82" s="41">
        <v>77</v>
      </c>
      <c r="D82" s="41">
        <v>107.75061602817979</v>
      </c>
      <c r="E82" s="42">
        <v>43.56163247080538</v>
      </c>
      <c r="F82" s="39">
        <v>14</v>
      </c>
      <c r="G82" s="39">
        <v>215</v>
      </c>
      <c r="H82" s="40">
        <v>506.7873303167421</v>
      </c>
      <c r="I82" s="39">
        <v>5</v>
      </c>
      <c r="J82" s="39">
        <v>51</v>
      </c>
      <c r="K82" s="43">
        <v>6.4</v>
      </c>
      <c r="L82" s="39">
        <v>0</v>
      </c>
      <c r="M82" s="39">
        <v>0</v>
      </c>
      <c r="N82" s="39">
        <v>0</v>
      </c>
      <c r="O82" s="39">
        <v>3</v>
      </c>
      <c r="P82" s="40">
        <v>3</v>
      </c>
      <c r="Q82" s="39">
        <v>4</v>
      </c>
      <c r="R82" s="39">
        <v>5</v>
      </c>
      <c r="S82" s="39">
        <v>4</v>
      </c>
      <c r="T82" s="44">
        <v>4.333333333333333</v>
      </c>
      <c r="U82" s="39">
        <v>13</v>
      </c>
      <c r="V82" s="39">
        <v>312</v>
      </c>
      <c r="W82" s="40">
        <v>28.39566021965918</v>
      </c>
      <c r="X82" s="39">
        <v>10</v>
      </c>
      <c r="Y82" s="39">
        <v>80</v>
      </c>
      <c r="Z82" s="39">
        <v>3550</v>
      </c>
      <c r="AA82" s="39">
        <v>10</v>
      </c>
      <c r="AB82" s="39">
        <v>83</v>
      </c>
      <c r="AC82" s="40">
        <v>3650</v>
      </c>
      <c r="AD82" s="39">
        <v>51</v>
      </c>
      <c r="AE82" s="39">
        <v>520</v>
      </c>
      <c r="AF82" s="40">
        <v>28.1</v>
      </c>
      <c r="AG82" s="45" t="s">
        <v>36</v>
      </c>
      <c r="AH82" s="45" t="s">
        <v>36</v>
      </c>
      <c r="AI82" s="44">
        <v>0</v>
      </c>
      <c r="AJ82" s="41">
        <v>0</v>
      </c>
      <c r="AK82" s="41">
        <v>0</v>
      </c>
      <c r="AL82" s="41">
        <v>0</v>
      </c>
    </row>
    <row r="83" spans="1:38" ht="15">
      <c r="A83" s="12" t="str">
        <f>'Economy Names'!H79</f>
        <v>Ireland</v>
      </c>
      <c r="B83" s="41">
        <v>4</v>
      </c>
      <c r="C83" s="41">
        <v>13</v>
      </c>
      <c r="D83" s="41">
        <v>0.3553549790149446</v>
      </c>
      <c r="E83" s="42">
        <v>0</v>
      </c>
      <c r="F83" s="39">
        <v>11</v>
      </c>
      <c r="G83" s="39">
        <v>192</v>
      </c>
      <c r="H83" s="40">
        <v>57.81076679549708</v>
      </c>
      <c r="I83" s="39">
        <v>5</v>
      </c>
      <c r="J83" s="39">
        <v>38</v>
      </c>
      <c r="K83" s="43">
        <v>6.3</v>
      </c>
      <c r="L83" s="39">
        <v>5</v>
      </c>
      <c r="M83" s="39">
        <v>100</v>
      </c>
      <c r="N83" s="39">
        <v>0</v>
      </c>
      <c r="O83" s="39">
        <v>8</v>
      </c>
      <c r="P83" s="40">
        <v>13</v>
      </c>
      <c r="Q83" s="39">
        <v>10</v>
      </c>
      <c r="R83" s="39">
        <v>6</v>
      </c>
      <c r="S83" s="39">
        <v>9</v>
      </c>
      <c r="T83" s="44">
        <v>8.333333333333334</v>
      </c>
      <c r="U83" s="39">
        <v>9</v>
      </c>
      <c r="V83" s="39">
        <v>76</v>
      </c>
      <c r="W83" s="40">
        <v>26.522448594007606</v>
      </c>
      <c r="X83" s="39">
        <v>4</v>
      </c>
      <c r="Y83" s="39">
        <v>7</v>
      </c>
      <c r="Z83" s="39">
        <v>1109</v>
      </c>
      <c r="AA83" s="39">
        <v>4</v>
      </c>
      <c r="AB83" s="39">
        <v>12</v>
      </c>
      <c r="AC83" s="40">
        <v>1121</v>
      </c>
      <c r="AD83" s="39">
        <v>20</v>
      </c>
      <c r="AE83" s="39">
        <v>515</v>
      </c>
      <c r="AF83" s="40">
        <v>26.9</v>
      </c>
      <c r="AG83" s="45">
        <v>0.416666666666667</v>
      </c>
      <c r="AH83" s="45">
        <v>9</v>
      </c>
      <c r="AI83" s="44">
        <v>87.43688033674128</v>
      </c>
      <c r="AJ83" s="41">
        <v>5</v>
      </c>
      <c r="AK83" s="41">
        <v>205</v>
      </c>
      <c r="AL83" s="41">
        <v>86.63274910874257</v>
      </c>
    </row>
    <row r="84" spans="1:38" ht="15">
      <c r="A84" s="12" t="str">
        <f>'Economy Names'!H80</f>
        <v>Israel</v>
      </c>
      <c r="B84" s="41">
        <v>5</v>
      </c>
      <c r="C84" s="41">
        <v>34</v>
      </c>
      <c r="D84" s="41">
        <v>4.250217627321807</v>
      </c>
      <c r="E84" s="42">
        <v>0</v>
      </c>
      <c r="F84" s="39">
        <v>20</v>
      </c>
      <c r="G84" s="39">
        <v>235</v>
      </c>
      <c r="H84" s="40">
        <v>104.03653464910427</v>
      </c>
      <c r="I84" s="39">
        <v>7</v>
      </c>
      <c r="J84" s="39">
        <v>144</v>
      </c>
      <c r="K84" s="43">
        <v>5</v>
      </c>
      <c r="L84" s="39">
        <v>5</v>
      </c>
      <c r="M84" s="39">
        <v>88.2</v>
      </c>
      <c r="N84" s="39">
        <v>0</v>
      </c>
      <c r="O84" s="39">
        <v>9</v>
      </c>
      <c r="P84" s="40">
        <v>14</v>
      </c>
      <c r="Q84" s="39">
        <v>7</v>
      </c>
      <c r="R84" s="39">
        <v>9</v>
      </c>
      <c r="S84" s="39">
        <v>9</v>
      </c>
      <c r="T84" s="44">
        <v>8.333333333333334</v>
      </c>
      <c r="U84" s="39">
        <v>33</v>
      </c>
      <c r="V84" s="39">
        <v>235</v>
      </c>
      <c r="W84" s="40">
        <v>31.731379224371764</v>
      </c>
      <c r="X84" s="39">
        <v>5</v>
      </c>
      <c r="Y84" s="39">
        <v>11</v>
      </c>
      <c r="Z84" s="39">
        <v>670</v>
      </c>
      <c r="AA84" s="39">
        <v>4</v>
      </c>
      <c r="AB84" s="39">
        <v>10</v>
      </c>
      <c r="AC84" s="40">
        <v>605</v>
      </c>
      <c r="AD84" s="39">
        <v>35</v>
      </c>
      <c r="AE84" s="39">
        <v>890</v>
      </c>
      <c r="AF84" s="40">
        <v>25.3</v>
      </c>
      <c r="AG84" s="45">
        <v>4</v>
      </c>
      <c r="AH84" s="45">
        <v>23</v>
      </c>
      <c r="AI84" s="44">
        <v>49.11937225233867</v>
      </c>
      <c r="AJ84" s="41">
        <v>6</v>
      </c>
      <c r="AK84" s="41">
        <v>132</v>
      </c>
      <c r="AL84" s="41">
        <v>12.637002082504202</v>
      </c>
    </row>
    <row r="85" spans="1:38" ht="15">
      <c r="A85" s="12" t="str">
        <f>'Economy Names'!H81</f>
        <v>Italy</v>
      </c>
      <c r="B85" s="41">
        <v>6</v>
      </c>
      <c r="C85" s="41">
        <v>6</v>
      </c>
      <c r="D85" s="41">
        <v>18.518866299672492</v>
      </c>
      <c r="E85" s="42">
        <v>10.082451572780426</v>
      </c>
      <c r="F85" s="39">
        <v>14</v>
      </c>
      <c r="G85" s="39">
        <v>257</v>
      </c>
      <c r="H85" s="40">
        <v>142.2996885175939</v>
      </c>
      <c r="I85" s="39">
        <v>8</v>
      </c>
      <c r="J85" s="39">
        <v>27</v>
      </c>
      <c r="K85" s="43">
        <v>4.5</v>
      </c>
      <c r="L85" s="39">
        <v>5</v>
      </c>
      <c r="M85" s="39">
        <v>80.5</v>
      </c>
      <c r="N85" s="39">
        <v>16.6</v>
      </c>
      <c r="O85" s="39">
        <v>3</v>
      </c>
      <c r="P85" s="40">
        <v>8</v>
      </c>
      <c r="Q85" s="39">
        <v>7</v>
      </c>
      <c r="R85" s="39">
        <v>4</v>
      </c>
      <c r="S85" s="39">
        <v>6</v>
      </c>
      <c r="T85" s="44">
        <v>5.666666666666667</v>
      </c>
      <c r="U85" s="39">
        <v>15</v>
      </c>
      <c r="V85" s="39">
        <v>285</v>
      </c>
      <c r="W85" s="40">
        <v>68.58388718075479</v>
      </c>
      <c r="X85" s="39">
        <v>4</v>
      </c>
      <c r="Y85" s="39">
        <v>20</v>
      </c>
      <c r="Z85" s="39">
        <v>1245</v>
      </c>
      <c r="AA85" s="39">
        <v>4</v>
      </c>
      <c r="AB85" s="39">
        <v>18</v>
      </c>
      <c r="AC85" s="40">
        <v>1245</v>
      </c>
      <c r="AD85" s="39">
        <v>41</v>
      </c>
      <c r="AE85" s="39">
        <v>1210</v>
      </c>
      <c r="AF85" s="40">
        <v>29.9</v>
      </c>
      <c r="AG85" s="45">
        <v>1.8333333333333333</v>
      </c>
      <c r="AH85" s="45">
        <v>22</v>
      </c>
      <c r="AI85" s="44">
        <v>58.010448003870344</v>
      </c>
      <c r="AJ85" s="41">
        <v>5</v>
      </c>
      <c r="AK85" s="41">
        <v>192</v>
      </c>
      <c r="AL85" s="41">
        <v>332.8737115377912</v>
      </c>
    </row>
    <row r="86" spans="1:38" ht="15">
      <c r="A86" s="12" t="str">
        <f>'Economy Names'!H82</f>
        <v>Jamaica</v>
      </c>
      <c r="B86" s="41">
        <v>6</v>
      </c>
      <c r="C86" s="41">
        <v>8</v>
      </c>
      <c r="D86" s="41">
        <v>5.150113634837646</v>
      </c>
      <c r="E86" s="42">
        <v>0</v>
      </c>
      <c r="F86" s="39">
        <v>10</v>
      </c>
      <c r="G86" s="39">
        <v>156</v>
      </c>
      <c r="H86" s="40">
        <v>258.2781987871079</v>
      </c>
      <c r="I86" s="39">
        <v>6</v>
      </c>
      <c r="J86" s="39">
        <v>37</v>
      </c>
      <c r="K86" s="43">
        <v>7.5</v>
      </c>
      <c r="L86" s="39">
        <v>0</v>
      </c>
      <c r="M86" s="39">
        <v>0</v>
      </c>
      <c r="N86" s="39">
        <v>0</v>
      </c>
      <c r="O86" s="39">
        <v>8</v>
      </c>
      <c r="P86" s="40">
        <v>8</v>
      </c>
      <c r="Q86" s="39">
        <v>4</v>
      </c>
      <c r="R86" s="39">
        <v>8</v>
      </c>
      <c r="S86" s="39">
        <v>4</v>
      </c>
      <c r="T86" s="44">
        <v>5.333333333333333</v>
      </c>
      <c r="U86" s="39">
        <v>72</v>
      </c>
      <c r="V86" s="39">
        <v>414</v>
      </c>
      <c r="W86" s="40">
        <v>50.065812777930276</v>
      </c>
      <c r="X86" s="39">
        <v>6</v>
      </c>
      <c r="Y86" s="39">
        <v>21</v>
      </c>
      <c r="Z86" s="39">
        <v>1750</v>
      </c>
      <c r="AA86" s="39">
        <v>6</v>
      </c>
      <c r="AB86" s="39">
        <v>22</v>
      </c>
      <c r="AC86" s="40">
        <v>1420</v>
      </c>
      <c r="AD86" s="39">
        <v>35</v>
      </c>
      <c r="AE86" s="39">
        <v>655</v>
      </c>
      <c r="AF86" s="40">
        <v>45.6</v>
      </c>
      <c r="AG86" s="45">
        <v>1.0833333333333333</v>
      </c>
      <c r="AH86" s="45">
        <v>18</v>
      </c>
      <c r="AI86" s="44">
        <v>65.06274225930791</v>
      </c>
      <c r="AJ86" s="41">
        <v>6</v>
      </c>
      <c r="AK86" s="41">
        <v>86</v>
      </c>
      <c r="AL86" s="41">
        <v>222.4746087977166</v>
      </c>
    </row>
    <row r="87" spans="1:38" ht="15">
      <c r="A87" s="12" t="str">
        <f>'Economy Names'!H83</f>
        <v>Japan</v>
      </c>
      <c r="B87" s="41">
        <v>8</v>
      </c>
      <c r="C87" s="41">
        <v>23</v>
      </c>
      <c r="D87" s="41">
        <v>7.534890024567941</v>
      </c>
      <c r="E87" s="42">
        <v>2.6220099243526564E-05</v>
      </c>
      <c r="F87" s="39">
        <v>15</v>
      </c>
      <c r="G87" s="39">
        <v>187</v>
      </c>
      <c r="H87" s="40">
        <v>20.821643010276876</v>
      </c>
      <c r="I87" s="39">
        <v>6</v>
      </c>
      <c r="J87" s="39">
        <v>14</v>
      </c>
      <c r="K87" s="43">
        <v>5.5</v>
      </c>
      <c r="L87" s="39">
        <v>6</v>
      </c>
      <c r="M87" s="39">
        <v>76.1</v>
      </c>
      <c r="N87" s="39">
        <v>0</v>
      </c>
      <c r="O87" s="39">
        <v>7</v>
      </c>
      <c r="P87" s="40">
        <v>13</v>
      </c>
      <c r="Q87" s="39">
        <v>7</v>
      </c>
      <c r="R87" s="39">
        <v>6</v>
      </c>
      <c r="S87" s="39">
        <v>8</v>
      </c>
      <c r="T87" s="44">
        <v>7</v>
      </c>
      <c r="U87" s="39">
        <v>14</v>
      </c>
      <c r="V87" s="39">
        <v>355</v>
      </c>
      <c r="W87" s="40">
        <v>48.593236483352285</v>
      </c>
      <c r="X87" s="39">
        <v>4</v>
      </c>
      <c r="Y87" s="39">
        <v>10</v>
      </c>
      <c r="Z87" s="39">
        <v>1010</v>
      </c>
      <c r="AA87" s="39">
        <v>5</v>
      </c>
      <c r="AB87" s="39">
        <v>11</v>
      </c>
      <c r="AC87" s="40">
        <v>1060</v>
      </c>
      <c r="AD87" s="39">
        <v>30</v>
      </c>
      <c r="AE87" s="39">
        <v>360</v>
      </c>
      <c r="AF87" s="40">
        <v>22.7</v>
      </c>
      <c r="AG87" s="45">
        <v>0.5833333333333334</v>
      </c>
      <c r="AH87" s="45">
        <v>3.5000000000000004</v>
      </c>
      <c r="AI87" s="44">
        <v>92.68355779508197</v>
      </c>
      <c r="AJ87" s="41">
        <v>3</v>
      </c>
      <c r="AK87" s="41">
        <v>105</v>
      </c>
      <c r="AL87" s="41">
        <v>0</v>
      </c>
    </row>
    <row r="88" spans="1:38" ht="15">
      <c r="A88" s="12" t="str">
        <f>'Economy Names'!H84</f>
        <v>Jordan</v>
      </c>
      <c r="B88" s="41">
        <v>8</v>
      </c>
      <c r="C88" s="41">
        <v>13</v>
      </c>
      <c r="D88" s="41">
        <v>44.61106658932134</v>
      </c>
      <c r="E88" s="42">
        <v>17.916090999727444</v>
      </c>
      <c r="F88" s="39">
        <v>19</v>
      </c>
      <c r="G88" s="39">
        <v>87</v>
      </c>
      <c r="H88" s="40">
        <v>634.071601467734</v>
      </c>
      <c r="I88" s="39">
        <v>7</v>
      </c>
      <c r="J88" s="39">
        <v>21</v>
      </c>
      <c r="K88" s="43">
        <v>7.5</v>
      </c>
      <c r="L88" s="39">
        <v>2</v>
      </c>
      <c r="M88" s="39">
        <v>0</v>
      </c>
      <c r="N88" s="39">
        <v>1.5</v>
      </c>
      <c r="O88" s="39">
        <v>4</v>
      </c>
      <c r="P88" s="40">
        <v>6</v>
      </c>
      <c r="Q88" s="39">
        <v>5</v>
      </c>
      <c r="R88" s="39">
        <v>4</v>
      </c>
      <c r="S88" s="39">
        <v>4</v>
      </c>
      <c r="T88" s="44">
        <v>4.333333333333333</v>
      </c>
      <c r="U88" s="39">
        <v>26</v>
      </c>
      <c r="V88" s="39">
        <v>101</v>
      </c>
      <c r="W88" s="40">
        <v>31.202219572781857</v>
      </c>
      <c r="X88" s="39">
        <v>7</v>
      </c>
      <c r="Y88" s="39">
        <v>14</v>
      </c>
      <c r="Z88" s="39">
        <v>825</v>
      </c>
      <c r="AA88" s="39">
        <v>7</v>
      </c>
      <c r="AB88" s="39">
        <v>18</v>
      </c>
      <c r="AC88" s="40">
        <v>1335</v>
      </c>
      <c r="AD88" s="39">
        <v>38</v>
      </c>
      <c r="AE88" s="39">
        <v>689</v>
      </c>
      <c r="AF88" s="40">
        <v>31.2</v>
      </c>
      <c r="AG88" s="45">
        <v>4.33</v>
      </c>
      <c r="AH88" s="45">
        <v>9</v>
      </c>
      <c r="AI88" s="44">
        <v>26.923385198976074</v>
      </c>
      <c r="AJ88" s="41">
        <v>5</v>
      </c>
      <c r="AK88" s="41">
        <v>43</v>
      </c>
      <c r="AL88" s="41">
        <v>323.7825569031272</v>
      </c>
    </row>
    <row r="89" spans="1:38" ht="15">
      <c r="A89" s="12" t="str">
        <f>'Economy Names'!H85</f>
        <v>Kazakhstan</v>
      </c>
      <c r="B89" s="41">
        <v>6</v>
      </c>
      <c r="C89" s="41">
        <v>19</v>
      </c>
      <c r="D89" s="41">
        <v>0.9571338344043332</v>
      </c>
      <c r="E89" s="42">
        <v>0.01107870725286864</v>
      </c>
      <c r="F89" s="39">
        <v>34</v>
      </c>
      <c r="G89" s="39">
        <v>219</v>
      </c>
      <c r="H89" s="40">
        <v>119.84446964326915</v>
      </c>
      <c r="I89" s="39">
        <v>4</v>
      </c>
      <c r="J89" s="39">
        <v>40</v>
      </c>
      <c r="K89" s="43">
        <v>0.1</v>
      </c>
      <c r="L89" s="39">
        <v>5</v>
      </c>
      <c r="M89" s="39">
        <v>29.9</v>
      </c>
      <c r="N89" s="39">
        <v>0</v>
      </c>
      <c r="O89" s="39">
        <v>4</v>
      </c>
      <c r="P89" s="40">
        <v>9</v>
      </c>
      <c r="Q89" s="39">
        <v>8</v>
      </c>
      <c r="R89" s="39">
        <v>1</v>
      </c>
      <c r="S89" s="39">
        <v>9</v>
      </c>
      <c r="T89" s="44">
        <v>6</v>
      </c>
      <c r="U89" s="39">
        <v>9</v>
      </c>
      <c r="V89" s="39">
        <v>271</v>
      </c>
      <c r="W89" s="40">
        <v>29.613311521904496</v>
      </c>
      <c r="X89" s="39">
        <v>10</v>
      </c>
      <c r="Y89" s="39">
        <v>81</v>
      </c>
      <c r="Z89" s="39">
        <v>3005</v>
      </c>
      <c r="AA89" s="39">
        <v>12</v>
      </c>
      <c r="AB89" s="39">
        <v>67</v>
      </c>
      <c r="AC89" s="40">
        <v>3055</v>
      </c>
      <c r="AD89" s="39">
        <v>38</v>
      </c>
      <c r="AE89" s="39">
        <v>390</v>
      </c>
      <c r="AF89" s="40">
        <v>22</v>
      </c>
      <c r="AG89" s="45">
        <v>1.5</v>
      </c>
      <c r="AH89" s="45">
        <v>15</v>
      </c>
      <c r="AI89" s="44">
        <v>43.340479598441746</v>
      </c>
      <c r="AJ89" s="41">
        <v>6</v>
      </c>
      <c r="AK89" s="41">
        <v>88</v>
      </c>
      <c r="AL89" s="41">
        <v>111.34100789132982</v>
      </c>
    </row>
    <row r="90" spans="1:38" ht="15">
      <c r="A90" s="12" t="str">
        <f>'Economy Names'!H86</f>
        <v>Kenya</v>
      </c>
      <c r="B90" s="41">
        <v>11</v>
      </c>
      <c r="C90" s="41">
        <v>33</v>
      </c>
      <c r="D90" s="41">
        <v>38.282665650552325</v>
      </c>
      <c r="E90" s="42">
        <v>0</v>
      </c>
      <c r="F90" s="39">
        <v>11</v>
      </c>
      <c r="G90" s="39">
        <v>120</v>
      </c>
      <c r="H90" s="40">
        <v>167.75830141710497</v>
      </c>
      <c r="I90" s="39">
        <v>8</v>
      </c>
      <c r="J90" s="39">
        <v>64</v>
      </c>
      <c r="K90" s="43">
        <v>4.2</v>
      </c>
      <c r="L90" s="39">
        <v>4</v>
      </c>
      <c r="M90" s="39">
        <v>3.3</v>
      </c>
      <c r="N90" s="39">
        <v>0</v>
      </c>
      <c r="O90" s="39">
        <v>10</v>
      </c>
      <c r="P90" s="40">
        <v>14</v>
      </c>
      <c r="Q90" s="39">
        <v>3</v>
      </c>
      <c r="R90" s="39">
        <v>2</v>
      </c>
      <c r="S90" s="39">
        <v>10</v>
      </c>
      <c r="T90" s="44">
        <v>5</v>
      </c>
      <c r="U90" s="39">
        <v>41</v>
      </c>
      <c r="V90" s="39">
        <v>393</v>
      </c>
      <c r="W90" s="40">
        <v>49.679941920078</v>
      </c>
      <c r="X90" s="39">
        <v>8</v>
      </c>
      <c r="Y90" s="39">
        <v>26</v>
      </c>
      <c r="Z90" s="39">
        <v>2055</v>
      </c>
      <c r="AA90" s="39">
        <v>7</v>
      </c>
      <c r="AB90" s="39">
        <v>24</v>
      </c>
      <c r="AC90" s="40">
        <v>2190</v>
      </c>
      <c r="AD90" s="39">
        <v>40</v>
      </c>
      <c r="AE90" s="39">
        <v>465</v>
      </c>
      <c r="AF90" s="40">
        <v>47.2</v>
      </c>
      <c r="AG90" s="45">
        <v>4.5</v>
      </c>
      <c r="AH90" s="45">
        <v>22</v>
      </c>
      <c r="AI90" s="44">
        <v>29.823216883071208</v>
      </c>
      <c r="AJ90" s="41">
        <v>4</v>
      </c>
      <c r="AK90" s="41">
        <v>163</v>
      </c>
      <c r="AL90" s="41">
        <v>1449.5531361176252</v>
      </c>
    </row>
    <row r="91" spans="1:38" ht="15">
      <c r="A91" s="12" t="str">
        <f>'Economy Names'!H87</f>
        <v>Kiribati</v>
      </c>
      <c r="B91" s="41">
        <v>6</v>
      </c>
      <c r="C91" s="41">
        <v>21</v>
      </c>
      <c r="D91" s="41">
        <v>40.177611793984745</v>
      </c>
      <c r="E91" s="42">
        <v>21.71762799674851</v>
      </c>
      <c r="F91" s="39">
        <v>14</v>
      </c>
      <c r="G91" s="39">
        <v>160</v>
      </c>
      <c r="H91" s="40">
        <v>446.470996357156</v>
      </c>
      <c r="I91" s="39">
        <v>5</v>
      </c>
      <c r="J91" s="39">
        <v>513</v>
      </c>
      <c r="K91" s="43">
        <v>0</v>
      </c>
      <c r="L91" s="39">
        <v>0</v>
      </c>
      <c r="M91" s="39">
        <v>0</v>
      </c>
      <c r="N91" s="39">
        <v>0</v>
      </c>
      <c r="O91" s="39">
        <v>5</v>
      </c>
      <c r="P91" s="40">
        <v>5</v>
      </c>
      <c r="Q91" s="39">
        <v>6</v>
      </c>
      <c r="R91" s="39">
        <v>5</v>
      </c>
      <c r="S91" s="39">
        <v>7</v>
      </c>
      <c r="T91" s="44">
        <v>6</v>
      </c>
      <c r="U91" s="39">
        <v>7</v>
      </c>
      <c r="V91" s="39">
        <v>120</v>
      </c>
      <c r="W91" s="40">
        <v>31.818060561693812</v>
      </c>
      <c r="X91" s="39">
        <v>6</v>
      </c>
      <c r="Y91" s="39">
        <v>21</v>
      </c>
      <c r="Z91" s="39">
        <v>1070</v>
      </c>
      <c r="AA91" s="39">
        <v>7</v>
      </c>
      <c r="AB91" s="39">
        <v>21</v>
      </c>
      <c r="AC91" s="40">
        <v>1070</v>
      </c>
      <c r="AD91" s="39">
        <v>32</v>
      </c>
      <c r="AE91" s="39">
        <v>660</v>
      </c>
      <c r="AF91" s="40">
        <v>25.8</v>
      </c>
      <c r="AG91" s="45" t="s">
        <v>36</v>
      </c>
      <c r="AH91" s="45" t="s">
        <v>36</v>
      </c>
      <c r="AI91" s="44">
        <v>0</v>
      </c>
      <c r="AJ91" s="41">
        <v>6</v>
      </c>
      <c r="AK91" s="41">
        <v>142</v>
      </c>
      <c r="AL91" s="41">
        <v>4297.049875436661</v>
      </c>
    </row>
    <row r="92" spans="1:38" ht="15">
      <c r="A92" s="12" t="str">
        <f>'Economy Names'!H88</f>
        <v>Korea, Rep.</v>
      </c>
      <c r="B92" s="41">
        <v>8</v>
      </c>
      <c r="C92" s="41">
        <v>14</v>
      </c>
      <c r="D92" s="41">
        <v>14.707886560112401</v>
      </c>
      <c r="E92" s="42">
        <v>0</v>
      </c>
      <c r="F92" s="39">
        <v>13</v>
      </c>
      <c r="G92" s="39">
        <v>34</v>
      </c>
      <c r="H92" s="40">
        <v>131.17367044671383</v>
      </c>
      <c r="I92" s="39">
        <v>7</v>
      </c>
      <c r="J92" s="39">
        <v>11</v>
      </c>
      <c r="K92" s="43">
        <v>5.1</v>
      </c>
      <c r="L92" s="39">
        <v>6</v>
      </c>
      <c r="M92" s="39">
        <v>93.3</v>
      </c>
      <c r="N92" s="39">
        <v>0</v>
      </c>
      <c r="O92" s="39">
        <v>7</v>
      </c>
      <c r="P92" s="40">
        <v>13</v>
      </c>
      <c r="Q92" s="39">
        <v>7</v>
      </c>
      <c r="R92" s="39">
        <v>2</v>
      </c>
      <c r="S92" s="39">
        <v>7</v>
      </c>
      <c r="T92" s="44">
        <v>5.333333333333333</v>
      </c>
      <c r="U92" s="39">
        <v>14</v>
      </c>
      <c r="V92" s="39">
        <v>250</v>
      </c>
      <c r="W92" s="40">
        <v>29.848562655493915</v>
      </c>
      <c r="X92" s="39">
        <v>3</v>
      </c>
      <c r="Y92" s="39">
        <v>8</v>
      </c>
      <c r="Z92" s="39">
        <v>790</v>
      </c>
      <c r="AA92" s="39">
        <v>3</v>
      </c>
      <c r="AB92" s="39">
        <v>7</v>
      </c>
      <c r="AC92" s="40">
        <v>790</v>
      </c>
      <c r="AD92" s="39">
        <v>35</v>
      </c>
      <c r="AE92" s="39">
        <v>230</v>
      </c>
      <c r="AF92" s="40">
        <v>10.3</v>
      </c>
      <c r="AG92" s="45">
        <v>1.5</v>
      </c>
      <c r="AH92" s="45">
        <v>3.5000000000000004</v>
      </c>
      <c r="AI92" s="44">
        <v>81.72477114847463</v>
      </c>
      <c r="AJ92" s="41">
        <v>0</v>
      </c>
      <c r="AK92" s="41">
        <v>0</v>
      </c>
      <c r="AL92" s="41">
        <v>0</v>
      </c>
    </row>
    <row r="93" spans="1:38" ht="15">
      <c r="A93" s="12" t="str">
        <f>'Economy Names'!H89</f>
        <v>Kosovo</v>
      </c>
      <c r="B93" s="41">
        <v>10</v>
      </c>
      <c r="C93" s="41">
        <v>58</v>
      </c>
      <c r="D93" s="41">
        <v>28.719208470078094</v>
      </c>
      <c r="E93" s="42">
        <v>112.44795798777639</v>
      </c>
      <c r="F93" s="39">
        <v>21</v>
      </c>
      <c r="G93" s="39">
        <v>320</v>
      </c>
      <c r="H93" s="40">
        <v>856.4666188913782</v>
      </c>
      <c r="I93" s="39">
        <v>8</v>
      </c>
      <c r="J93" s="39">
        <v>33</v>
      </c>
      <c r="K93" s="43">
        <v>0.6</v>
      </c>
      <c r="L93" s="39">
        <v>4</v>
      </c>
      <c r="M93" s="39">
        <v>0</v>
      </c>
      <c r="N93" s="39">
        <v>16.9</v>
      </c>
      <c r="O93" s="39">
        <v>8</v>
      </c>
      <c r="P93" s="40">
        <v>12</v>
      </c>
      <c r="Q93" s="39">
        <v>3</v>
      </c>
      <c r="R93" s="39">
        <v>2</v>
      </c>
      <c r="S93" s="39">
        <v>3</v>
      </c>
      <c r="T93" s="44">
        <v>2.6666666666666665</v>
      </c>
      <c r="U93" s="39">
        <v>33</v>
      </c>
      <c r="V93" s="39">
        <v>163</v>
      </c>
      <c r="W93" s="40">
        <v>16.482766700808043</v>
      </c>
      <c r="X93" s="39">
        <v>8</v>
      </c>
      <c r="Y93" s="39">
        <v>17</v>
      </c>
      <c r="Z93" s="39">
        <v>2230</v>
      </c>
      <c r="AA93" s="39">
        <v>8</v>
      </c>
      <c r="AB93" s="39">
        <v>16</v>
      </c>
      <c r="AC93" s="40">
        <v>2280</v>
      </c>
      <c r="AD93" s="39">
        <v>53</v>
      </c>
      <c r="AE93" s="39">
        <v>420</v>
      </c>
      <c r="AF93" s="40">
        <v>61.2</v>
      </c>
      <c r="AG93" s="45">
        <v>2</v>
      </c>
      <c r="AH93" s="45">
        <v>15</v>
      </c>
      <c r="AI93" s="44">
        <v>57.61905127374173</v>
      </c>
      <c r="AJ93" s="41">
        <v>7</v>
      </c>
      <c r="AK93" s="41">
        <v>60</v>
      </c>
      <c r="AL93" s="41">
        <v>910.0638135866719</v>
      </c>
    </row>
    <row r="94" spans="1:38" ht="15">
      <c r="A94" s="12" t="str">
        <f>'Economy Names'!H90</f>
        <v>Kuwait</v>
      </c>
      <c r="B94" s="41">
        <v>13</v>
      </c>
      <c r="C94" s="41">
        <v>35</v>
      </c>
      <c r="D94" s="41">
        <v>1.3455648762878654</v>
      </c>
      <c r="E94" s="42">
        <v>82.7191522308114</v>
      </c>
      <c r="F94" s="39">
        <v>25</v>
      </c>
      <c r="G94" s="39">
        <v>104</v>
      </c>
      <c r="H94" s="40">
        <v>173.4344891772679</v>
      </c>
      <c r="I94" s="39">
        <v>8</v>
      </c>
      <c r="J94" s="39">
        <v>55</v>
      </c>
      <c r="K94" s="43">
        <v>0.5</v>
      </c>
      <c r="L94" s="39">
        <v>4</v>
      </c>
      <c r="M94" s="39">
        <v>29.6</v>
      </c>
      <c r="N94" s="39">
        <v>0</v>
      </c>
      <c r="O94" s="39">
        <v>4</v>
      </c>
      <c r="P94" s="40">
        <v>8</v>
      </c>
      <c r="Q94" s="39">
        <v>7</v>
      </c>
      <c r="R94" s="39">
        <v>7</v>
      </c>
      <c r="S94" s="39">
        <v>5</v>
      </c>
      <c r="T94" s="44">
        <v>6.333333333333333</v>
      </c>
      <c r="U94" s="39">
        <v>15</v>
      </c>
      <c r="V94" s="39">
        <v>118</v>
      </c>
      <c r="W94" s="40">
        <v>15.463905639632658</v>
      </c>
      <c r="X94" s="39">
        <v>8</v>
      </c>
      <c r="Y94" s="39">
        <v>17</v>
      </c>
      <c r="Z94" s="39">
        <v>1060</v>
      </c>
      <c r="AA94" s="39">
        <v>10</v>
      </c>
      <c r="AB94" s="39">
        <v>19</v>
      </c>
      <c r="AC94" s="40">
        <v>1217</v>
      </c>
      <c r="AD94" s="39">
        <v>50</v>
      </c>
      <c r="AE94" s="39">
        <v>566</v>
      </c>
      <c r="AF94" s="40">
        <v>18.8</v>
      </c>
      <c r="AG94" s="45">
        <v>4.166666666666667</v>
      </c>
      <c r="AH94" s="45">
        <v>1</v>
      </c>
      <c r="AI94" s="44">
        <v>37.917750003279295</v>
      </c>
      <c r="AJ94" s="41">
        <v>7</v>
      </c>
      <c r="AK94" s="41">
        <v>36</v>
      </c>
      <c r="AL94" s="41">
        <v>63.432432354649755</v>
      </c>
    </row>
    <row r="95" spans="1:38" ht="15">
      <c r="A95" s="12" t="str">
        <f>'Economy Names'!H91</f>
        <v>Kyrgyz Republic</v>
      </c>
      <c r="B95" s="41">
        <v>2</v>
      </c>
      <c r="C95" s="41">
        <v>10</v>
      </c>
      <c r="D95" s="41">
        <v>3.7267285804259145</v>
      </c>
      <c r="E95" s="42">
        <v>0</v>
      </c>
      <c r="F95" s="39">
        <v>13</v>
      </c>
      <c r="G95" s="39">
        <v>143</v>
      </c>
      <c r="H95" s="40">
        <v>153.93322452738346</v>
      </c>
      <c r="I95" s="39">
        <v>4</v>
      </c>
      <c r="J95" s="39">
        <v>5</v>
      </c>
      <c r="K95" s="43">
        <v>2.3</v>
      </c>
      <c r="L95" s="39">
        <v>3</v>
      </c>
      <c r="M95" s="39">
        <v>11.9</v>
      </c>
      <c r="N95" s="39">
        <v>0</v>
      </c>
      <c r="O95" s="39">
        <v>10</v>
      </c>
      <c r="P95" s="40">
        <v>13</v>
      </c>
      <c r="Q95" s="39">
        <v>8</v>
      </c>
      <c r="R95" s="39">
        <v>7</v>
      </c>
      <c r="S95" s="39">
        <v>8</v>
      </c>
      <c r="T95" s="44">
        <v>7.666666666666667</v>
      </c>
      <c r="U95" s="39">
        <v>48</v>
      </c>
      <c r="V95" s="39">
        <v>202</v>
      </c>
      <c r="W95" s="40">
        <v>57.18330179665636</v>
      </c>
      <c r="X95" s="39">
        <v>7</v>
      </c>
      <c r="Y95" s="39">
        <v>63</v>
      </c>
      <c r="Z95" s="39">
        <v>3010</v>
      </c>
      <c r="AA95" s="39">
        <v>7</v>
      </c>
      <c r="AB95" s="39">
        <v>72</v>
      </c>
      <c r="AC95" s="40">
        <v>3280</v>
      </c>
      <c r="AD95" s="39">
        <v>39</v>
      </c>
      <c r="AE95" s="39">
        <v>260</v>
      </c>
      <c r="AF95" s="40">
        <v>29</v>
      </c>
      <c r="AG95" s="45">
        <v>4</v>
      </c>
      <c r="AH95" s="45">
        <v>15</v>
      </c>
      <c r="AI95" s="44">
        <v>15.27650295209858</v>
      </c>
      <c r="AJ95" s="41">
        <v>8</v>
      </c>
      <c r="AK95" s="41">
        <v>337</v>
      </c>
      <c r="AL95" s="41">
        <v>2111.127762964223</v>
      </c>
    </row>
    <row r="96" spans="1:38" ht="15">
      <c r="A96" s="12" t="str">
        <f>'Economy Names'!H92</f>
        <v>Lao PDR</v>
      </c>
      <c r="B96" s="41">
        <v>7</v>
      </c>
      <c r="C96" s="41">
        <v>100</v>
      </c>
      <c r="D96" s="41">
        <v>11.302321123164255</v>
      </c>
      <c r="E96" s="42">
        <v>0</v>
      </c>
      <c r="F96" s="39">
        <v>24</v>
      </c>
      <c r="G96" s="39">
        <v>172</v>
      </c>
      <c r="H96" s="40">
        <v>131.2895501044808</v>
      </c>
      <c r="I96" s="39">
        <v>9</v>
      </c>
      <c r="J96" s="39">
        <v>135</v>
      </c>
      <c r="K96" s="43">
        <v>4.1</v>
      </c>
      <c r="L96" s="39">
        <v>0</v>
      </c>
      <c r="M96" s="39">
        <v>0</v>
      </c>
      <c r="N96" s="39">
        <v>0</v>
      </c>
      <c r="O96" s="39">
        <v>4</v>
      </c>
      <c r="P96" s="40">
        <v>4</v>
      </c>
      <c r="Q96" s="39">
        <v>2</v>
      </c>
      <c r="R96" s="39">
        <v>1</v>
      </c>
      <c r="S96" s="39">
        <v>2</v>
      </c>
      <c r="T96" s="44">
        <v>1.6666666666666667</v>
      </c>
      <c r="U96" s="39">
        <v>34</v>
      </c>
      <c r="V96" s="39">
        <v>362</v>
      </c>
      <c r="W96" s="40">
        <v>33.72100656067667</v>
      </c>
      <c r="X96" s="39">
        <v>9</v>
      </c>
      <c r="Y96" s="39">
        <v>48</v>
      </c>
      <c r="Z96" s="39">
        <v>1860</v>
      </c>
      <c r="AA96" s="39">
        <v>10</v>
      </c>
      <c r="AB96" s="39">
        <v>50</v>
      </c>
      <c r="AC96" s="40">
        <v>2040</v>
      </c>
      <c r="AD96" s="39">
        <v>42</v>
      </c>
      <c r="AE96" s="39">
        <v>443</v>
      </c>
      <c r="AF96" s="40">
        <v>31.6</v>
      </c>
      <c r="AG96" s="45" t="s">
        <v>36</v>
      </c>
      <c r="AH96" s="45" t="s">
        <v>36</v>
      </c>
      <c r="AI96" s="44">
        <v>0</v>
      </c>
      <c r="AJ96" s="41">
        <v>5</v>
      </c>
      <c r="AK96" s="41">
        <v>134</v>
      </c>
      <c r="AL96" s="41">
        <v>2734.3094670543437</v>
      </c>
    </row>
    <row r="97" spans="1:38" ht="15">
      <c r="A97" s="12" t="str">
        <f>'Economy Names'!H93</f>
        <v>Latvia</v>
      </c>
      <c r="B97" s="41">
        <v>5</v>
      </c>
      <c r="C97" s="41">
        <v>16</v>
      </c>
      <c r="D97" s="41">
        <v>1.54131416535387</v>
      </c>
      <c r="E97" s="42">
        <v>15.889836756225467</v>
      </c>
      <c r="F97" s="39">
        <v>24</v>
      </c>
      <c r="G97" s="39">
        <v>186</v>
      </c>
      <c r="H97" s="40">
        <v>19.335230060077837</v>
      </c>
      <c r="I97" s="39">
        <v>6</v>
      </c>
      <c r="J97" s="39">
        <v>42</v>
      </c>
      <c r="K97" s="43">
        <v>2</v>
      </c>
      <c r="L97" s="39">
        <v>5</v>
      </c>
      <c r="M97" s="39">
        <v>0</v>
      </c>
      <c r="N97" s="39">
        <v>57.2</v>
      </c>
      <c r="O97" s="39">
        <v>9</v>
      </c>
      <c r="P97" s="40">
        <v>14</v>
      </c>
      <c r="Q97" s="39">
        <v>5</v>
      </c>
      <c r="R97" s="39">
        <v>4</v>
      </c>
      <c r="S97" s="39">
        <v>8</v>
      </c>
      <c r="T97" s="44">
        <v>5.666666666666667</v>
      </c>
      <c r="U97" s="39">
        <v>7</v>
      </c>
      <c r="V97" s="39">
        <v>293</v>
      </c>
      <c r="W97" s="40">
        <v>38.540502695217185</v>
      </c>
      <c r="X97" s="39">
        <v>5</v>
      </c>
      <c r="Y97" s="39">
        <v>10</v>
      </c>
      <c r="Z97" s="39">
        <v>600</v>
      </c>
      <c r="AA97" s="39">
        <v>6</v>
      </c>
      <c r="AB97" s="39">
        <v>11</v>
      </c>
      <c r="AC97" s="40">
        <v>801</v>
      </c>
      <c r="AD97" s="39">
        <v>27</v>
      </c>
      <c r="AE97" s="39">
        <v>309</v>
      </c>
      <c r="AF97" s="40">
        <v>23.1</v>
      </c>
      <c r="AG97" s="45">
        <v>3</v>
      </c>
      <c r="AH97" s="45">
        <v>13</v>
      </c>
      <c r="AI97" s="44">
        <v>31.867075536297577</v>
      </c>
      <c r="AJ97" s="41">
        <v>6</v>
      </c>
      <c r="AK97" s="41">
        <v>198</v>
      </c>
      <c r="AL97" s="41">
        <v>405.1908372837494</v>
      </c>
    </row>
    <row r="98" spans="1:38" ht="15">
      <c r="A98" s="12" t="str">
        <f>'Economy Names'!H94</f>
        <v>Lebanon</v>
      </c>
      <c r="B98" s="41">
        <v>5</v>
      </c>
      <c r="C98" s="41">
        <v>9</v>
      </c>
      <c r="D98" s="41">
        <v>75.04245878760044</v>
      </c>
      <c r="E98" s="42">
        <v>39.810206249878604</v>
      </c>
      <c r="F98" s="39">
        <v>21</v>
      </c>
      <c r="G98" s="39">
        <v>218</v>
      </c>
      <c r="H98" s="40">
        <v>284.6577691335208</v>
      </c>
      <c r="I98" s="39">
        <v>8</v>
      </c>
      <c r="J98" s="39">
        <v>25</v>
      </c>
      <c r="K98" s="43">
        <v>5.8</v>
      </c>
      <c r="L98" s="39">
        <v>5</v>
      </c>
      <c r="M98" s="39">
        <v>0</v>
      </c>
      <c r="N98" s="39">
        <v>8.7</v>
      </c>
      <c r="O98" s="39">
        <v>4</v>
      </c>
      <c r="P98" s="40">
        <v>9</v>
      </c>
      <c r="Q98" s="39">
        <v>9</v>
      </c>
      <c r="R98" s="39">
        <v>1</v>
      </c>
      <c r="S98" s="39">
        <v>5</v>
      </c>
      <c r="T98" s="44">
        <v>5</v>
      </c>
      <c r="U98" s="39">
        <v>19</v>
      </c>
      <c r="V98" s="39">
        <v>180</v>
      </c>
      <c r="W98" s="40">
        <v>30.167279254913204</v>
      </c>
      <c r="X98" s="39">
        <v>5</v>
      </c>
      <c r="Y98" s="39">
        <v>26</v>
      </c>
      <c r="Z98" s="39">
        <v>1000</v>
      </c>
      <c r="AA98" s="39">
        <v>7</v>
      </c>
      <c r="AB98" s="39">
        <v>35</v>
      </c>
      <c r="AC98" s="40">
        <v>1200</v>
      </c>
      <c r="AD98" s="39">
        <v>37</v>
      </c>
      <c r="AE98" s="39">
        <v>721</v>
      </c>
      <c r="AF98" s="40">
        <v>30.8</v>
      </c>
      <c r="AG98" s="45">
        <v>4</v>
      </c>
      <c r="AH98" s="45">
        <v>22</v>
      </c>
      <c r="AI98" s="44">
        <v>19.75603597138538</v>
      </c>
      <c r="AJ98" s="41">
        <v>5</v>
      </c>
      <c r="AK98" s="41">
        <v>75</v>
      </c>
      <c r="AL98" s="41">
        <v>23.897009855778514</v>
      </c>
    </row>
    <row r="99" spans="1:38" ht="15">
      <c r="A99" s="12" t="str">
        <f>'Economy Names'!H95</f>
        <v>Lesotho</v>
      </c>
      <c r="B99" s="41">
        <v>7</v>
      </c>
      <c r="C99" s="41">
        <v>40</v>
      </c>
      <c r="D99" s="41">
        <v>26.0396920664849</v>
      </c>
      <c r="E99" s="42">
        <v>12.047187404335892</v>
      </c>
      <c r="F99" s="39">
        <v>15</v>
      </c>
      <c r="G99" s="39">
        <v>601</v>
      </c>
      <c r="H99" s="40">
        <v>1290.7316366280493</v>
      </c>
      <c r="I99" s="39">
        <v>6</v>
      </c>
      <c r="J99" s="39">
        <v>101</v>
      </c>
      <c r="K99" s="43">
        <v>8</v>
      </c>
      <c r="L99" s="39">
        <v>0</v>
      </c>
      <c r="M99" s="39">
        <v>0</v>
      </c>
      <c r="N99" s="39">
        <v>0</v>
      </c>
      <c r="O99" s="39">
        <v>6</v>
      </c>
      <c r="P99" s="40">
        <v>6</v>
      </c>
      <c r="Q99" s="39">
        <v>2</v>
      </c>
      <c r="R99" s="39">
        <v>1</v>
      </c>
      <c r="S99" s="39">
        <v>8</v>
      </c>
      <c r="T99" s="44">
        <v>3.6666666666666665</v>
      </c>
      <c r="U99" s="39">
        <v>21</v>
      </c>
      <c r="V99" s="39">
        <v>324</v>
      </c>
      <c r="W99" s="40">
        <v>19.648780422008596</v>
      </c>
      <c r="X99" s="39">
        <v>6</v>
      </c>
      <c r="Y99" s="39">
        <v>31</v>
      </c>
      <c r="Z99" s="39">
        <v>1680</v>
      </c>
      <c r="AA99" s="39">
        <v>8</v>
      </c>
      <c r="AB99" s="39">
        <v>35</v>
      </c>
      <c r="AC99" s="40">
        <v>1610</v>
      </c>
      <c r="AD99" s="39">
        <v>41</v>
      </c>
      <c r="AE99" s="39">
        <v>785</v>
      </c>
      <c r="AF99" s="40">
        <v>19.5</v>
      </c>
      <c r="AG99" s="45">
        <v>2.63583333333333</v>
      </c>
      <c r="AH99" s="45">
        <v>8</v>
      </c>
      <c r="AI99" s="44">
        <v>36.35913451597315</v>
      </c>
      <c r="AJ99" s="41">
        <v>5</v>
      </c>
      <c r="AK99" s="41">
        <v>140</v>
      </c>
      <c r="AL99" s="41">
        <v>2664.0478549416566</v>
      </c>
    </row>
    <row r="100" spans="1:38" ht="15">
      <c r="A100" s="12" t="str">
        <f>'Economy Names'!H96</f>
        <v>Liberia</v>
      </c>
      <c r="B100" s="41">
        <v>5</v>
      </c>
      <c r="C100" s="41">
        <v>20</v>
      </c>
      <c r="D100" s="41">
        <v>54.59983904900141</v>
      </c>
      <c r="E100" s="42">
        <v>0</v>
      </c>
      <c r="F100" s="39">
        <v>24</v>
      </c>
      <c r="G100" s="39">
        <v>77</v>
      </c>
      <c r="H100" s="40">
        <v>29574.448602955654</v>
      </c>
      <c r="I100" s="39">
        <v>10</v>
      </c>
      <c r="J100" s="39">
        <v>50</v>
      </c>
      <c r="K100" s="43">
        <v>13.2</v>
      </c>
      <c r="L100" s="39">
        <v>1</v>
      </c>
      <c r="M100" s="39">
        <v>0</v>
      </c>
      <c r="N100" s="39">
        <v>0.2</v>
      </c>
      <c r="O100" s="39">
        <v>4</v>
      </c>
      <c r="P100" s="40">
        <v>5</v>
      </c>
      <c r="Q100" s="39">
        <v>4</v>
      </c>
      <c r="R100" s="39">
        <v>1</v>
      </c>
      <c r="S100" s="39">
        <v>6</v>
      </c>
      <c r="T100" s="44">
        <v>3.6666666666666665</v>
      </c>
      <c r="U100" s="39">
        <v>32</v>
      </c>
      <c r="V100" s="39">
        <v>158</v>
      </c>
      <c r="W100" s="40">
        <v>43.677434055850156</v>
      </c>
      <c r="X100" s="39">
        <v>10</v>
      </c>
      <c r="Y100" s="39">
        <v>17</v>
      </c>
      <c r="Z100" s="39">
        <v>1232</v>
      </c>
      <c r="AA100" s="39">
        <v>9</v>
      </c>
      <c r="AB100" s="39">
        <v>15</v>
      </c>
      <c r="AC100" s="40">
        <v>1212</v>
      </c>
      <c r="AD100" s="39">
        <v>41</v>
      </c>
      <c r="AE100" s="39">
        <v>1280</v>
      </c>
      <c r="AF100" s="40">
        <v>35</v>
      </c>
      <c r="AG100" s="45">
        <v>3</v>
      </c>
      <c r="AH100" s="45">
        <v>42.5</v>
      </c>
      <c r="AI100" s="44">
        <v>8.390688885923193</v>
      </c>
      <c r="AJ100" s="41">
        <v>4</v>
      </c>
      <c r="AK100" s="41">
        <v>586</v>
      </c>
      <c r="AL100" s="41">
        <v>5294.092229438453</v>
      </c>
    </row>
    <row r="101" spans="1:38" ht="15">
      <c r="A101" s="12" t="str">
        <f>'Economy Names'!H97</f>
        <v>Lithuania</v>
      </c>
      <c r="B101" s="41">
        <v>6</v>
      </c>
      <c r="C101" s="41">
        <v>22</v>
      </c>
      <c r="D101" s="41">
        <v>2.809860666617856</v>
      </c>
      <c r="E101" s="42">
        <v>36.11646101051228</v>
      </c>
      <c r="F101" s="39">
        <v>17</v>
      </c>
      <c r="G101" s="39">
        <v>162</v>
      </c>
      <c r="H101" s="40">
        <v>68.83349624487111</v>
      </c>
      <c r="I101" s="39">
        <v>3</v>
      </c>
      <c r="J101" s="39">
        <v>3</v>
      </c>
      <c r="K101" s="43">
        <v>1.9</v>
      </c>
      <c r="L101" s="39">
        <v>6</v>
      </c>
      <c r="M101" s="39">
        <v>67.8</v>
      </c>
      <c r="N101" s="39">
        <v>20</v>
      </c>
      <c r="O101" s="39">
        <v>5</v>
      </c>
      <c r="P101" s="40">
        <v>11</v>
      </c>
      <c r="Q101" s="39">
        <v>5</v>
      </c>
      <c r="R101" s="39">
        <v>4</v>
      </c>
      <c r="S101" s="39">
        <v>6</v>
      </c>
      <c r="T101" s="44">
        <v>5</v>
      </c>
      <c r="U101" s="39">
        <v>11</v>
      </c>
      <c r="V101" s="39">
        <v>175</v>
      </c>
      <c r="W101" s="40">
        <v>38.680949235690576</v>
      </c>
      <c r="X101" s="39">
        <v>6</v>
      </c>
      <c r="Y101" s="39">
        <v>10</v>
      </c>
      <c r="Z101" s="39">
        <v>870</v>
      </c>
      <c r="AA101" s="39">
        <v>6</v>
      </c>
      <c r="AB101" s="39">
        <v>10</v>
      </c>
      <c r="AC101" s="40">
        <v>980</v>
      </c>
      <c r="AD101" s="39">
        <v>30</v>
      </c>
      <c r="AE101" s="39">
        <v>275</v>
      </c>
      <c r="AF101" s="40">
        <v>23.6</v>
      </c>
      <c r="AG101" s="45">
        <v>1.5</v>
      </c>
      <c r="AH101" s="45">
        <v>7.000000000000001</v>
      </c>
      <c r="AI101" s="44">
        <v>49.6349962443028</v>
      </c>
      <c r="AJ101" s="41">
        <v>4</v>
      </c>
      <c r="AK101" s="41">
        <v>98</v>
      </c>
      <c r="AL101" s="41">
        <v>45.9661422572992</v>
      </c>
    </row>
    <row r="102" spans="1:38" ht="15">
      <c r="A102" s="12" t="str">
        <f>'Economy Names'!H98</f>
        <v>Luxembourg</v>
      </c>
      <c r="B102" s="41">
        <v>6</v>
      </c>
      <c r="C102" s="41">
        <v>19</v>
      </c>
      <c r="D102" s="41">
        <v>2.126158781003798</v>
      </c>
      <c r="E102" s="42">
        <v>23.821973079983866</v>
      </c>
      <c r="F102" s="39">
        <v>13</v>
      </c>
      <c r="G102" s="39">
        <v>217</v>
      </c>
      <c r="H102" s="40">
        <v>23.813808630264813</v>
      </c>
      <c r="I102" s="39">
        <v>8</v>
      </c>
      <c r="J102" s="39">
        <v>29</v>
      </c>
      <c r="K102" s="43">
        <v>10.2</v>
      </c>
      <c r="L102" s="39">
        <v>0</v>
      </c>
      <c r="M102" s="39">
        <v>0</v>
      </c>
      <c r="N102" s="39">
        <v>0</v>
      </c>
      <c r="O102" s="39">
        <v>7</v>
      </c>
      <c r="P102" s="40">
        <v>7</v>
      </c>
      <c r="Q102" s="39">
        <v>6</v>
      </c>
      <c r="R102" s="39">
        <v>4</v>
      </c>
      <c r="S102" s="39">
        <v>3</v>
      </c>
      <c r="T102" s="44">
        <v>4.333333333333333</v>
      </c>
      <c r="U102" s="39">
        <v>22</v>
      </c>
      <c r="V102" s="39">
        <v>59</v>
      </c>
      <c r="W102" s="40">
        <v>21.0631747191899</v>
      </c>
      <c r="X102" s="39">
        <v>5</v>
      </c>
      <c r="Y102" s="39">
        <v>6</v>
      </c>
      <c r="Z102" s="39">
        <v>1420</v>
      </c>
      <c r="AA102" s="39">
        <v>4</v>
      </c>
      <c r="AB102" s="39">
        <v>6</v>
      </c>
      <c r="AC102" s="40">
        <v>1420</v>
      </c>
      <c r="AD102" s="39">
        <v>26</v>
      </c>
      <c r="AE102" s="39">
        <v>321</v>
      </c>
      <c r="AF102" s="40">
        <v>9.7</v>
      </c>
      <c r="AG102" s="45">
        <v>2</v>
      </c>
      <c r="AH102" s="45">
        <v>14.499999999999998</v>
      </c>
      <c r="AI102" s="44">
        <v>43.707465491587136</v>
      </c>
      <c r="AJ102" s="41">
        <v>5</v>
      </c>
      <c r="AK102" s="41">
        <v>120</v>
      </c>
      <c r="AL102" s="41">
        <v>66.11512955166612</v>
      </c>
    </row>
    <row r="103" spans="1:38" ht="15">
      <c r="A103" s="12" t="str">
        <f>'Economy Names'!H99</f>
        <v>Macedonia, FYR</v>
      </c>
      <c r="B103" s="41">
        <v>3</v>
      </c>
      <c r="C103" s="41">
        <v>3</v>
      </c>
      <c r="D103" s="41">
        <v>2.47270225862464</v>
      </c>
      <c r="E103" s="42">
        <v>0</v>
      </c>
      <c r="F103" s="39">
        <v>21</v>
      </c>
      <c r="G103" s="39">
        <v>146</v>
      </c>
      <c r="H103" s="40">
        <v>1601.3915499646043</v>
      </c>
      <c r="I103" s="39">
        <v>5</v>
      </c>
      <c r="J103" s="39">
        <v>58</v>
      </c>
      <c r="K103" s="43">
        <v>3.2</v>
      </c>
      <c r="L103" s="39">
        <v>4</v>
      </c>
      <c r="M103" s="39">
        <v>0</v>
      </c>
      <c r="N103" s="39">
        <v>39.4</v>
      </c>
      <c r="O103" s="39">
        <v>7</v>
      </c>
      <c r="P103" s="40">
        <v>11</v>
      </c>
      <c r="Q103" s="39">
        <v>9</v>
      </c>
      <c r="R103" s="39">
        <v>7</v>
      </c>
      <c r="S103" s="39">
        <v>4</v>
      </c>
      <c r="T103" s="44">
        <v>6.666666666666667</v>
      </c>
      <c r="U103" s="39">
        <v>40</v>
      </c>
      <c r="V103" s="39">
        <v>119</v>
      </c>
      <c r="W103" s="40">
        <v>10.620966083893437</v>
      </c>
      <c r="X103" s="39">
        <v>6</v>
      </c>
      <c r="Y103" s="39">
        <v>12</v>
      </c>
      <c r="Z103" s="39">
        <v>1376</v>
      </c>
      <c r="AA103" s="39">
        <v>6</v>
      </c>
      <c r="AB103" s="39">
        <v>11</v>
      </c>
      <c r="AC103" s="40">
        <v>1380</v>
      </c>
      <c r="AD103" s="39">
        <v>37</v>
      </c>
      <c r="AE103" s="39">
        <v>370</v>
      </c>
      <c r="AF103" s="40">
        <v>33.1</v>
      </c>
      <c r="AG103" s="45">
        <v>2.9</v>
      </c>
      <c r="AH103" s="45">
        <v>28.000000000000004</v>
      </c>
      <c r="AI103" s="44">
        <v>20.716697670857954</v>
      </c>
      <c r="AJ103" s="41">
        <v>5</v>
      </c>
      <c r="AK103" s="41">
        <v>151</v>
      </c>
      <c r="AL103" s="41">
        <v>34.501134060746914</v>
      </c>
    </row>
    <row r="104" spans="1:38" ht="15">
      <c r="A104" s="12" t="str">
        <f>'Economy Names'!H100</f>
        <v>Madagascar</v>
      </c>
      <c r="B104" s="41">
        <v>2</v>
      </c>
      <c r="C104" s="41">
        <v>7</v>
      </c>
      <c r="D104" s="41">
        <v>12.890978019391639</v>
      </c>
      <c r="E104" s="42">
        <v>248.14396287395093</v>
      </c>
      <c r="F104" s="39">
        <v>16</v>
      </c>
      <c r="G104" s="39">
        <v>178</v>
      </c>
      <c r="H104" s="40">
        <v>654.9189168943324</v>
      </c>
      <c r="I104" s="39">
        <v>7</v>
      </c>
      <c r="J104" s="39">
        <v>74</v>
      </c>
      <c r="K104" s="43">
        <v>9.8</v>
      </c>
      <c r="L104" s="39">
        <v>0</v>
      </c>
      <c r="M104" s="39">
        <v>0</v>
      </c>
      <c r="N104" s="39">
        <v>0</v>
      </c>
      <c r="O104" s="39">
        <v>2</v>
      </c>
      <c r="P104" s="40">
        <v>2</v>
      </c>
      <c r="Q104" s="39">
        <v>5</v>
      </c>
      <c r="R104" s="39">
        <v>6</v>
      </c>
      <c r="S104" s="39">
        <v>6</v>
      </c>
      <c r="T104" s="44">
        <v>5.666666666666667</v>
      </c>
      <c r="U104" s="39">
        <v>23</v>
      </c>
      <c r="V104" s="39">
        <v>201</v>
      </c>
      <c r="W104" s="40">
        <v>37.71103867927414</v>
      </c>
      <c r="X104" s="39">
        <v>4</v>
      </c>
      <c r="Y104" s="39">
        <v>21</v>
      </c>
      <c r="Z104" s="39">
        <v>1197</v>
      </c>
      <c r="AA104" s="39">
        <v>9</v>
      </c>
      <c r="AB104" s="39">
        <v>24</v>
      </c>
      <c r="AC104" s="40">
        <v>1555</v>
      </c>
      <c r="AD104" s="39">
        <v>38</v>
      </c>
      <c r="AE104" s="39">
        <v>871</v>
      </c>
      <c r="AF104" s="40">
        <v>42.4</v>
      </c>
      <c r="AG104" s="45" t="s">
        <v>36</v>
      </c>
      <c r="AH104" s="45" t="s">
        <v>36</v>
      </c>
      <c r="AI104" s="44">
        <v>0</v>
      </c>
      <c r="AJ104" s="41">
        <v>6</v>
      </c>
      <c r="AK104" s="41">
        <v>419</v>
      </c>
      <c r="AL104" s="41">
        <v>8268.009963784947</v>
      </c>
    </row>
    <row r="105" spans="1:38" ht="15">
      <c r="A105" s="12" t="str">
        <f>'Economy Names'!H101</f>
        <v>Malawi</v>
      </c>
      <c r="B105" s="41">
        <v>10</v>
      </c>
      <c r="C105" s="41">
        <v>39</v>
      </c>
      <c r="D105" s="41">
        <v>108.43440082624171</v>
      </c>
      <c r="E105" s="42">
        <v>0</v>
      </c>
      <c r="F105" s="39">
        <v>21</v>
      </c>
      <c r="G105" s="39">
        <v>268</v>
      </c>
      <c r="H105" s="40">
        <v>1316.6955713599566</v>
      </c>
      <c r="I105" s="39">
        <v>6</v>
      </c>
      <c r="J105" s="39">
        <v>49</v>
      </c>
      <c r="K105" s="43">
        <v>3.2</v>
      </c>
      <c r="L105" s="39">
        <v>0</v>
      </c>
      <c r="M105" s="39">
        <v>0</v>
      </c>
      <c r="N105" s="39">
        <v>0</v>
      </c>
      <c r="O105" s="39">
        <v>7</v>
      </c>
      <c r="P105" s="40">
        <v>7</v>
      </c>
      <c r="Q105" s="39">
        <v>4</v>
      </c>
      <c r="R105" s="39">
        <v>7</v>
      </c>
      <c r="S105" s="39">
        <v>5</v>
      </c>
      <c r="T105" s="44">
        <v>5.333333333333333</v>
      </c>
      <c r="U105" s="39">
        <v>19</v>
      </c>
      <c r="V105" s="39">
        <v>157</v>
      </c>
      <c r="W105" s="40">
        <v>25.077093761678704</v>
      </c>
      <c r="X105" s="39">
        <v>11</v>
      </c>
      <c r="Y105" s="39">
        <v>41</v>
      </c>
      <c r="Z105" s="39">
        <v>1713</v>
      </c>
      <c r="AA105" s="39">
        <v>10</v>
      </c>
      <c r="AB105" s="39">
        <v>51</v>
      </c>
      <c r="AC105" s="40">
        <v>2570</v>
      </c>
      <c r="AD105" s="39">
        <v>42</v>
      </c>
      <c r="AE105" s="39">
        <v>312</v>
      </c>
      <c r="AF105" s="40">
        <v>94.1</v>
      </c>
      <c r="AG105" s="45">
        <v>2.5833333333333335</v>
      </c>
      <c r="AH105" s="45">
        <v>25</v>
      </c>
      <c r="AI105" s="44">
        <v>17.934406225177355</v>
      </c>
      <c r="AJ105" s="41">
        <v>5</v>
      </c>
      <c r="AK105" s="41">
        <v>244</v>
      </c>
      <c r="AL105" s="41">
        <v>11703.687796926155</v>
      </c>
    </row>
    <row r="106" spans="1:38" ht="15">
      <c r="A106" s="12" t="str">
        <f>'Economy Names'!H102</f>
        <v>Malaysia</v>
      </c>
      <c r="B106" s="41">
        <v>9</v>
      </c>
      <c r="C106" s="41">
        <v>17</v>
      </c>
      <c r="D106" s="41">
        <v>17.465610729695662</v>
      </c>
      <c r="E106" s="42">
        <v>0.008417161797443692</v>
      </c>
      <c r="F106" s="39">
        <v>25</v>
      </c>
      <c r="G106" s="39">
        <v>261</v>
      </c>
      <c r="H106" s="40">
        <v>7.916340670495791</v>
      </c>
      <c r="I106" s="39">
        <v>5</v>
      </c>
      <c r="J106" s="39">
        <v>56</v>
      </c>
      <c r="K106" s="43">
        <v>2.5</v>
      </c>
      <c r="L106" s="39">
        <v>6</v>
      </c>
      <c r="M106" s="39">
        <v>100</v>
      </c>
      <c r="N106" s="39">
        <v>62</v>
      </c>
      <c r="O106" s="39">
        <v>10</v>
      </c>
      <c r="P106" s="40">
        <v>16</v>
      </c>
      <c r="Q106" s="39">
        <v>10</v>
      </c>
      <c r="R106" s="39">
        <v>9</v>
      </c>
      <c r="S106" s="39">
        <v>7</v>
      </c>
      <c r="T106" s="44">
        <v>8.666666666666666</v>
      </c>
      <c r="U106" s="39">
        <v>12</v>
      </c>
      <c r="V106" s="39">
        <v>145</v>
      </c>
      <c r="W106" s="40">
        <v>33.71145377222466</v>
      </c>
      <c r="X106" s="39">
        <v>7</v>
      </c>
      <c r="Y106" s="39">
        <v>18</v>
      </c>
      <c r="Z106" s="39">
        <v>450</v>
      </c>
      <c r="AA106" s="39">
        <v>7</v>
      </c>
      <c r="AB106" s="39">
        <v>14</v>
      </c>
      <c r="AC106" s="40">
        <v>450</v>
      </c>
      <c r="AD106" s="39">
        <v>30</v>
      </c>
      <c r="AE106" s="39">
        <v>585</v>
      </c>
      <c r="AF106" s="40">
        <v>27.5</v>
      </c>
      <c r="AG106" s="45">
        <v>2.25</v>
      </c>
      <c r="AH106" s="45">
        <v>14.499999999999998</v>
      </c>
      <c r="AI106" s="44">
        <v>39.76867347916489</v>
      </c>
      <c r="AJ106" s="41">
        <v>6</v>
      </c>
      <c r="AK106" s="41">
        <v>51</v>
      </c>
      <c r="AL106" s="41">
        <v>55.76369690806445</v>
      </c>
    </row>
    <row r="107" spans="1:38" ht="15">
      <c r="A107" s="12" t="str">
        <f>'Economy Names'!H103</f>
        <v>Maldives</v>
      </c>
      <c r="B107" s="41">
        <v>5</v>
      </c>
      <c r="C107" s="41">
        <v>9</v>
      </c>
      <c r="D107" s="41">
        <v>9.417648054733355</v>
      </c>
      <c r="E107" s="42">
        <v>3.714173452205829</v>
      </c>
      <c r="F107" s="39">
        <v>9</v>
      </c>
      <c r="G107" s="39">
        <v>118</v>
      </c>
      <c r="H107" s="40">
        <v>20.270324465820444</v>
      </c>
      <c r="I107" s="39">
        <v>6</v>
      </c>
      <c r="J107" s="39">
        <v>57</v>
      </c>
      <c r="K107" s="43">
        <v>16.9</v>
      </c>
      <c r="L107" s="39">
        <v>0</v>
      </c>
      <c r="M107" s="39">
        <v>0</v>
      </c>
      <c r="N107" s="39">
        <v>0</v>
      </c>
      <c r="O107" s="39">
        <v>4</v>
      </c>
      <c r="P107" s="40">
        <v>4</v>
      </c>
      <c r="Q107" s="39">
        <v>0</v>
      </c>
      <c r="R107" s="39">
        <v>8</v>
      </c>
      <c r="S107" s="39">
        <v>8</v>
      </c>
      <c r="T107" s="44">
        <v>5.333333333333333</v>
      </c>
      <c r="U107" s="39">
        <v>3</v>
      </c>
      <c r="V107" s="39">
        <v>0</v>
      </c>
      <c r="W107" s="40">
        <v>9.331546162995402</v>
      </c>
      <c r="X107" s="39">
        <v>8</v>
      </c>
      <c r="Y107" s="39">
        <v>21</v>
      </c>
      <c r="Z107" s="39">
        <v>1550</v>
      </c>
      <c r="AA107" s="39">
        <v>9</v>
      </c>
      <c r="AB107" s="39">
        <v>22</v>
      </c>
      <c r="AC107" s="40">
        <v>1526</v>
      </c>
      <c r="AD107" s="39">
        <v>41</v>
      </c>
      <c r="AE107" s="39">
        <v>665</v>
      </c>
      <c r="AF107" s="40">
        <v>16.5</v>
      </c>
      <c r="AG107" s="45">
        <v>6.666666666666667</v>
      </c>
      <c r="AH107" s="45">
        <v>4</v>
      </c>
      <c r="AI107" s="44">
        <v>18.15212889899147</v>
      </c>
      <c r="AJ107" s="41">
        <v>6</v>
      </c>
      <c r="AK107" s="41">
        <v>101</v>
      </c>
      <c r="AL107" s="41">
        <v>761.5912663748052</v>
      </c>
    </row>
    <row r="108" spans="1:38" ht="15">
      <c r="A108" s="12" t="str">
        <f>'Economy Names'!H104</f>
        <v>Mali</v>
      </c>
      <c r="B108" s="41">
        <v>6</v>
      </c>
      <c r="C108" s="41">
        <v>8</v>
      </c>
      <c r="D108" s="41">
        <v>79.69047698497322</v>
      </c>
      <c r="E108" s="42">
        <v>306.79683151096526</v>
      </c>
      <c r="F108" s="39">
        <v>15</v>
      </c>
      <c r="G108" s="39">
        <v>168</v>
      </c>
      <c r="H108" s="40">
        <v>505.0336041917754</v>
      </c>
      <c r="I108" s="39">
        <v>5</v>
      </c>
      <c r="J108" s="39">
        <v>29</v>
      </c>
      <c r="K108" s="43">
        <v>11.9</v>
      </c>
      <c r="L108" s="39">
        <v>1</v>
      </c>
      <c r="M108" s="39">
        <v>0</v>
      </c>
      <c r="N108" s="39">
        <v>0.1</v>
      </c>
      <c r="O108" s="39">
        <v>3</v>
      </c>
      <c r="P108" s="40">
        <v>4</v>
      </c>
      <c r="Q108" s="39">
        <v>6</v>
      </c>
      <c r="R108" s="39">
        <v>1</v>
      </c>
      <c r="S108" s="39">
        <v>4</v>
      </c>
      <c r="T108" s="44">
        <v>3.6666666666666665</v>
      </c>
      <c r="U108" s="39">
        <v>59</v>
      </c>
      <c r="V108" s="39">
        <v>270</v>
      </c>
      <c r="W108" s="40">
        <v>52.16240297288832</v>
      </c>
      <c r="X108" s="39">
        <v>7</v>
      </c>
      <c r="Y108" s="39">
        <v>26</v>
      </c>
      <c r="Z108" s="39">
        <v>2202</v>
      </c>
      <c r="AA108" s="39">
        <v>10</v>
      </c>
      <c r="AB108" s="39">
        <v>31</v>
      </c>
      <c r="AC108" s="40">
        <v>3067</v>
      </c>
      <c r="AD108" s="39">
        <v>36</v>
      </c>
      <c r="AE108" s="39">
        <v>620</v>
      </c>
      <c r="AF108" s="40">
        <v>52</v>
      </c>
      <c r="AG108" s="45">
        <v>3.5833333333333335</v>
      </c>
      <c r="AH108" s="45">
        <v>18</v>
      </c>
      <c r="AI108" s="44">
        <v>24.62113871248968</v>
      </c>
      <c r="AJ108" s="41">
        <v>4</v>
      </c>
      <c r="AK108" s="41">
        <v>120</v>
      </c>
      <c r="AL108" s="41">
        <v>3877.8946708645344</v>
      </c>
    </row>
    <row r="109" spans="1:38" ht="15">
      <c r="A109" s="12" t="str">
        <f>'Economy Names'!H105</f>
        <v>Marshall Islands</v>
      </c>
      <c r="B109" s="41">
        <v>5</v>
      </c>
      <c r="C109" s="41">
        <v>17</v>
      </c>
      <c r="D109" s="41">
        <v>17.320261437908496</v>
      </c>
      <c r="E109" s="42">
        <v>0</v>
      </c>
      <c r="F109" s="39">
        <v>10</v>
      </c>
      <c r="G109" s="39">
        <v>55</v>
      </c>
      <c r="H109" s="40">
        <v>36.04428104575163</v>
      </c>
      <c r="I109" s="39" t="s">
        <v>59</v>
      </c>
      <c r="J109" s="39" t="s">
        <v>59</v>
      </c>
      <c r="K109" s="43" t="s">
        <v>59</v>
      </c>
      <c r="L109" s="39">
        <v>0</v>
      </c>
      <c r="M109" s="39">
        <v>0</v>
      </c>
      <c r="N109" s="39">
        <v>0</v>
      </c>
      <c r="O109" s="39">
        <v>8</v>
      </c>
      <c r="P109" s="40">
        <v>8</v>
      </c>
      <c r="Q109" s="39">
        <v>2</v>
      </c>
      <c r="R109" s="39">
        <v>0</v>
      </c>
      <c r="S109" s="39">
        <v>8</v>
      </c>
      <c r="T109" s="44">
        <v>3.3333333333333335</v>
      </c>
      <c r="U109" s="39">
        <v>21</v>
      </c>
      <c r="V109" s="39">
        <v>128</v>
      </c>
      <c r="W109" s="40">
        <v>64.86795758936714</v>
      </c>
      <c r="X109" s="39">
        <v>5</v>
      </c>
      <c r="Y109" s="39">
        <v>21</v>
      </c>
      <c r="Z109" s="39">
        <v>945</v>
      </c>
      <c r="AA109" s="39">
        <v>5</v>
      </c>
      <c r="AB109" s="39">
        <v>33</v>
      </c>
      <c r="AC109" s="40">
        <v>945</v>
      </c>
      <c r="AD109" s="39">
        <v>36</v>
      </c>
      <c r="AE109" s="39">
        <v>476</v>
      </c>
      <c r="AF109" s="40">
        <v>27.4</v>
      </c>
      <c r="AG109" s="45">
        <v>2</v>
      </c>
      <c r="AH109" s="45">
        <v>38</v>
      </c>
      <c r="AI109" s="44">
        <v>17.855693531369205</v>
      </c>
      <c r="AJ109" s="41">
        <v>5</v>
      </c>
      <c r="AK109" s="41">
        <v>172</v>
      </c>
      <c r="AL109" s="41">
        <v>6.5359477124183005</v>
      </c>
    </row>
    <row r="110" spans="1:38" ht="15">
      <c r="A110" s="12" t="str">
        <f>'Economy Names'!H106</f>
        <v>Mauritania</v>
      </c>
      <c r="B110" s="41">
        <v>9</v>
      </c>
      <c r="C110" s="41">
        <v>19</v>
      </c>
      <c r="D110" s="41">
        <v>33.627557984146044</v>
      </c>
      <c r="E110" s="42">
        <v>412.1317771905944</v>
      </c>
      <c r="F110" s="39">
        <v>25</v>
      </c>
      <c r="G110" s="39">
        <v>201</v>
      </c>
      <c r="H110" s="40">
        <v>463.2361175622282</v>
      </c>
      <c r="I110" s="39">
        <v>4</v>
      </c>
      <c r="J110" s="39">
        <v>49</v>
      </c>
      <c r="K110" s="43">
        <v>5.2</v>
      </c>
      <c r="L110" s="39">
        <v>1</v>
      </c>
      <c r="M110" s="39">
        <v>0</v>
      </c>
      <c r="N110" s="39">
        <v>0.1</v>
      </c>
      <c r="O110" s="39">
        <v>3</v>
      </c>
      <c r="P110" s="40">
        <v>4</v>
      </c>
      <c r="Q110" s="39">
        <v>5</v>
      </c>
      <c r="R110" s="39">
        <v>3</v>
      </c>
      <c r="S110" s="39">
        <v>3</v>
      </c>
      <c r="T110" s="44">
        <v>3.6666666666666665</v>
      </c>
      <c r="U110" s="39">
        <v>38</v>
      </c>
      <c r="V110" s="39">
        <v>696</v>
      </c>
      <c r="W110" s="40">
        <v>68.41164143275724</v>
      </c>
      <c r="X110" s="39">
        <v>11</v>
      </c>
      <c r="Y110" s="39">
        <v>39</v>
      </c>
      <c r="Z110" s="39">
        <v>1520</v>
      </c>
      <c r="AA110" s="39">
        <v>11</v>
      </c>
      <c r="AB110" s="39">
        <v>42</v>
      </c>
      <c r="AC110" s="40">
        <v>1523</v>
      </c>
      <c r="AD110" s="39">
        <v>46</v>
      </c>
      <c r="AE110" s="39">
        <v>370</v>
      </c>
      <c r="AF110" s="40">
        <v>23.2</v>
      </c>
      <c r="AG110" s="45">
        <v>8</v>
      </c>
      <c r="AH110" s="45">
        <v>9</v>
      </c>
      <c r="AI110" s="44">
        <v>10.252165463253117</v>
      </c>
      <c r="AJ110" s="41">
        <v>5</v>
      </c>
      <c r="AK110" s="41">
        <v>80</v>
      </c>
      <c r="AL110" s="41">
        <v>7591.901158774108</v>
      </c>
    </row>
    <row r="111" spans="1:38" ht="15">
      <c r="A111" s="12" t="str">
        <f>'Economy Names'!H107</f>
        <v>Mauritius</v>
      </c>
      <c r="B111" s="41">
        <v>5</v>
      </c>
      <c r="C111" s="41">
        <v>6</v>
      </c>
      <c r="D111" s="41">
        <v>3.764186217816914</v>
      </c>
      <c r="E111" s="42">
        <v>0</v>
      </c>
      <c r="F111" s="39">
        <v>18</v>
      </c>
      <c r="G111" s="39">
        <v>107</v>
      </c>
      <c r="H111" s="40">
        <v>32.331986647747954</v>
      </c>
      <c r="I111" s="39">
        <v>4</v>
      </c>
      <c r="J111" s="39">
        <v>26</v>
      </c>
      <c r="K111" s="43">
        <v>10.6</v>
      </c>
      <c r="L111" s="39">
        <v>3</v>
      </c>
      <c r="M111" s="39">
        <v>0</v>
      </c>
      <c r="N111" s="39">
        <v>49.8</v>
      </c>
      <c r="O111" s="39">
        <v>5</v>
      </c>
      <c r="P111" s="40">
        <v>8</v>
      </c>
      <c r="Q111" s="39">
        <v>6</v>
      </c>
      <c r="R111" s="39">
        <v>8</v>
      </c>
      <c r="S111" s="39">
        <v>9</v>
      </c>
      <c r="T111" s="44">
        <v>7.666666666666667</v>
      </c>
      <c r="U111" s="39">
        <v>7</v>
      </c>
      <c r="V111" s="39">
        <v>161</v>
      </c>
      <c r="W111" s="40">
        <v>24.138388457850258</v>
      </c>
      <c r="X111" s="39">
        <v>5</v>
      </c>
      <c r="Y111" s="39">
        <v>13</v>
      </c>
      <c r="Z111" s="39">
        <v>737</v>
      </c>
      <c r="AA111" s="39">
        <v>6</v>
      </c>
      <c r="AB111" s="39">
        <v>13</v>
      </c>
      <c r="AC111" s="40">
        <v>689</v>
      </c>
      <c r="AD111" s="39">
        <v>36</v>
      </c>
      <c r="AE111" s="39">
        <v>645</v>
      </c>
      <c r="AF111" s="40">
        <v>17.4</v>
      </c>
      <c r="AG111" s="45">
        <v>1.67</v>
      </c>
      <c r="AH111" s="45">
        <v>14.499999999999998</v>
      </c>
      <c r="AI111" s="44">
        <v>35.139549515372636</v>
      </c>
      <c r="AJ111" s="41">
        <v>3</v>
      </c>
      <c r="AK111" s="41">
        <v>59</v>
      </c>
      <c r="AL111" s="41">
        <v>212.70176876735252</v>
      </c>
    </row>
    <row r="112" spans="1:38" ht="15">
      <c r="A112" s="12" t="str">
        <f>'Economy Names'!H108</f>
        <v>Mexico</v>
      </c>
      <c r="B112" s="41">
        <v>6</v>
      </c>
      <c r="C112" s="41">
        <v>9</v>
      </c>
      <c r="D112" s="41">
        <v>12.348695677395174</v>
      </c>
      <c r="E112" s="42">
        <v>9.236122421387565</v>
      </c>
      <c r="F112" s="39">
        <v>11</v>
      </c>
      <c r="G112" s="39">
        <v>105</v>
      </c>
      <c r="H112" s="40">
        <v>117.04586971972448</v>
      </c>
      <c r="I112" s="39">
        <v>5</v>
      </c>
      <c r="J112" s="39">
        <v>74</v>
      </c>
      <c r="K112" s="43">
        <v>5.2</v>
      </c>
      <c r="L112" s="39">
        <v>6</v>
      </c>
      <c r="M112" s="39">
        <v>71.6</v>
      </c>
      <c r="N112" s="39">
        <v>0</v>
      </c>
      <c r="O112" s="39">
        <v>5</v>
      </c>
      <c r="P112" s="40">
        <v>11</v>
      </c>
      <c r="Q112" s="39">
        <v>8</v>
      </c>
      <c r="R112" s="39">
        <v>5</v>
      </c>
      <c r="S112" s="39">
        <v>5</v>
      </c>
      <c r="T112" s="44">
        <v>6</v>
      </c>
      <c r="U112" s="39">
        <v>6</v>
      </c>
      <c r="V112" s="39">
        <v>404</v>
      </c>
      <c r="W112" s="40">
        <v>50.503955635671105</v>
      </c>
      <c r="X112" s="39">
        <v>5</v>
      </c>
      <c r="Y112" s="39">
        <v>12</v>
      </c>
      <c r="Z112" s="39">
        <v>1420</v>
      </c>
      <c r="AA112" s="39">
        <v>4</v>
      </c>
      <c r="AB112" s="39">
        <v>12</v>
      </c>
      <c r="AC112" s="40">
        <v>1880</v>
      </c>
      <c r="AD112" s="39">
        <v>38</v>
      </c>
      <c r="AE112" s="39">
        <v>415</v>
      </c>
      <c r="AF112" s="40">
        <v>32</v>
      </c>
      <c r="AG112" s="45">
        <v>1.75</v>
      </c>
      <c r="AH112" s="45">
        <v>18</v>
      </c>
      <c r="AI112" s="44">
        <v>66.74274075933835</v>
      </c>
      <c r="AJ112" s="41">
        <v>7</v>
      </c>
      <c r="AK112" s="41">
        <v>114</v>
      </c>
      <c r="AL112" s="41">
        <v>436.0373395137069</v>
      </c>
    </row>
    <row r="113" spans="1:38" ht="15">
      <c r="A113" s="12" t="str">
        <f>'Economy Names'!H109</f>
        <v>Micronesia, Fed. Sts.</v>
      </c>
      <c r="B113" s="41">
        <v>7</v>
      </c>
      <c r="C113" s="41">
        <v>16</v>
      </c>
      <c r="D113" s="41">
        <v>150.50653205310877</v>
      </c>
      <c r="E113" s="42">
        <v>0</v>
      </c>
      <c r="F113" s="39">
        <v>14</v>
      </c>
      <c r="G113" s="39">
        <v>73</v>
      </c>
      <c r="H113" s="40">
        <v>19.20028939921362</v>
      </c>
      <c r="I113" s="39" t="s">
        <v>59</v>
      </c>
      <c r="J113" s="39" t="s">
        <v>59</v>
      </c>
      <c r="K113" s="43" t="s">
        <v>59</v>
      </c>
      <c r="L113" s="39">
        <v>0</v>
      </c>
      <c r="M113" s="39">
        <v>0</v>
      </c>
      <c r="N113" s="39">
        <v>0</v>
      </c>
      <c r="O113" s="39">
        <v>7</v>
      </c>
      <c r="P113" s="40">
        <v>7</v>
      </c>
      <c r="Q113" s="39">
        <v>0</v>
      </c>
      <c r="R113" s="39">
        <v>0</v>
      </c>
      <c r="S113" s="39">
        <v>8</v>
      </c>
      <c r="T113" s="44">
        <v>2.6666666666666665</v>
      </c>
      <c r="U113" s="39">
        <v>21</v>
      </c>
      <c r="V113" s="39">
        <v>128</v>
      </c>
      <c r="W113" s="40">
        <v>58.74640911183852</v>
      </c>
      <c r="X113" s="39">
        <v>3</v>
      </c>
      <c r="Y113" s="39">
        <v>30</v>
      </c>
      <c r="Z113" s="39">
        <v>1295</v>
      </c>
      <c r="AA113" s="39">
        <v>6</v>
      </c>
      <c r="AB113" s="39">
        <v>30</v>
      </c>
      <c r="AC113" s="40">
        <v>1295</v>
      </c>
      <c r="AD113" s="39">
        <v>34</v>
      </c>
      <c r="AE113" s="39">
        <v>965</v>
      </c>
      <c r="AF113" s="40">
        <v>66</v>
      </c>
      <c r="AG113" s="45">
        <v>5.3</v>
      </c>
      <c r="AH113" s="45">
        <v>38</v>
      </c>
      <c r="AI113" s="44">
        <v>3.2051847032013154</v>
      </c>
      <c r="AJ113" s="41">
        <v>3</v>
      </c>
      <c r="AK113" s="41">
        <v>75</v>
      </c>
      <c r="AL113" s="41">
        <v>519.9225487633538</v>
      </c>
    </row>
    <row r="114" spans="1:38" ht="15">
      <c r="A114" s="12" t="str">
        <f>'Economy Names'!H110</f>
        <v>Moldova</v>
      </c>
      <c r="B114" s="41">
        <v>8</v>
      </c>
      <c r="C114" s="41">
        <v>10</v>
      </c>
      <c r="D114" s="41">
        <v>10.94248417494311</v>
      </c>
      <c r="E114" s="42">
        <v>11.931229590043975</v>
      </c>
      <c r="F114" s="39">
        <v>30</v>
      </c>
      <c r="G114" s="39">
        <v>294</v>
      </c>
      <c r="H114" s="40">
        <v>120.91417394725121</v>
      </c>
      <c r="I114" s="39">
        <v>5</v>
      </c>
      <c r="J114" s="39">
        <v>5</v>
      </c>
      <c r="K114" s="43">
        <v>0.9</v>
      </c>
      <c r="L114" s="39">
        <v>0</v>
      </c>
      <c r="M114" s="39">
        <v>0</v>
      </c>
      <c r="N114" s="39">
        <v>0</v>
      </c>
      <c r="O114" s="39">
        <v>8</v>
      </c>
      <c r="P114" s="40">
        <v>8</v>
      </c>
      <c r="Q114" s="39">
        <v>7</v>
      </c>
      <c r="R114" s="39">
        <v>1</v>
      </c>
      <c r="S114" s="39">
        <v>6</v>
      </c>
      <c r="T114" s="44">
        <v>4.666666666666667</v>
      </c>
      <c r="U114" s="39">
        <v>48</v>
      </c>
      <c r="V114" s="39">
        <v>228</v>
      </c>
      <c r="W114" s="40">
        <v>30.91653666917838</v>
      </c>
      <c r="X114" s="39">
        <v>6</v>
      </c>
      <c r="Y114" s="39">
        <v>32</v>
      </c>
      <c r="Z114" s="39">
        <v>1765</v>
      </c>
      <c r="AA114" s="39">
        <v>7</v>
      </c>
      <c r="AB114" s="39">
        <v>35</v>
      </c>
      <c r="AC114" s="40">
        <v>1960</v>
      </c>
      <c r="AD114" s="39">
        <v>31</v>
      </c>
      <c r="AE114" s="39">
        <v>365</v>
      </c>
      <c r="AF114" s="40">
        <v>20.9</v>
      </c>
      <c r="AG114" s="45">
        <v>2.8333333333333335</v>
      </c>
      <c r="AH114" s="45">
        <v>9</v>
      </c>
      <c r="AI114" s="44">
        <v>28.197710458450835</v>
      </c>
      <c r="AJ114" s="41">
        <v>7</v>
      </c>
      <c r="AK114" s="41">
        <v>140</v>
      </c>
      <c r="AL114" s="41">
        <v>795.9676777432114</v>
      </c>
    </row>
    <row r="115" spans="1:38" ht="15">
      <c r="A115" s="12" t="str">
        <f>'Economy Names'!H111</f>
        <v>Mongolia</v>
      </c>
      <c r="B115" s="41">
        <v>7</v>
      </c>
      <c r="C115" s="41">
        <v>13</v>
      </c>
      <c r="D115" s="41">
        <v>3.205577666602899</v>
      </c>
      <c r="E115" s="42">
        <v>46.79675425697663</v>
      </c>
      <c r="F115" s="39">
        <v>21</v>
      </c>
      <c r="G115" s="39">
        <v>215</v>
      </c>
      <c r="H115" s="40">
        <v>65.06639430591734</v>
      </c>
      <c r="I115" s="39">
        <v>5</v>
      </c>
      <c r="J115" s="39">
        <v>11</v>
      </c>
      <c r="K115" s="43">
        <v>2.2</v>
      </c>
      <c r="L115" s="39">
        <v>3</v>
      </c>
      <c r="M115" s="39">
        <v>0</v>
      </c>
      <c r="N115" s="39">
        <v>19.2</v>
      </c>
      <c r="O115" s="39">
        <v>6</v>
      </c>
      <c r="P115" s="40">
        <v>9</v>
      </c>
      <c r="Q115" s="39">
        <v>5</v>
      </c>
      <c r="R115" s="39">
        <v>8</v>
      </c>
      <c r="S115" s="39">
        <v>6</v>
      </c>
      <c r="T115" s="44">
        <v>6.333333333333333</v>
      </c>
      <c r="U115" s="39">
        <v>43</v>
      </c>
      <c r="V115" s="39">
        <v>192</v>
      </c>
      <c r="W115" s="40">
        <v>22.961539225335308</v>
      </c>
      <c r="X115" s="39">
        <v>8</v>
      </c>
      <c r="Y115" s="39">
        <v>46</v>
      </c>
      <c r="Z115" s="39">
        <v>2131</v>
      </c>
      <c r="AA115" s="39">
        <v>8</v>
      </c>
      <c r="AB115" s="39">
        <v>47</v>
      </c>
      <c r="AC115" s="40">
        <v>2274</v>
      </c>
      <c r="AD115" s="39">
        <v>32</v>
      </c>
      <c r="AE115" s="39">
        <v>314</v>
      </c>
      <c r="AF115" s="40">
        <v>30.6</v>
      </c>
      <c r="AG115" s="45">
        <v>4</v>
      </c>
      <c r="AH115" s="45">
        <v>8</v>
      </c>
      <c r="AI115" s="44">
        <v>19.96689549981258</v>
      </c>
      <c r="AJ115" s="41">
        <v>8</v>
      </c>
      <c r="AK115" s="41">
        <v>156</v>
      </c>
      <c r="AL115" s="41">
        <v>1261.6945098915858</v>
      </c>
    </row>
    <row r="116" spans="1:38" ht="15">
      <c r="A116" s="12" t="str">
        <f>'Economy Names'!H112</f>
        <v>Montenegro</v>
      </c>
      <c r="B116" s="41">
        <v>7</v>
      </c>
      <c r="C116" s="41">
        <v>10</v>
      </c>
      <c r="D116" s="41">
        <v>1.9293648901347076</v>
      </c>
      <c r="E116" s="42">
        <v>0.02120181197950228</v>
      </c>
      <c r="F116" s="39">
        <v>19</v>
      </c>
      <c r="G116" s="39">
        <v>230</v>
      </c>
      <c r="H116" s="40">
        <v>1214.9592345793883</v>
      </c>
      <c r="I116" s="39">
        <v>7</v>
      </c>
      <c r="J116" s="39">
        <v>71</v>
      </c>
      <c r="K116" s="43">
        <v>3.3</v>
      </c>
      <c r="L116" s="39">
        <v>2</v>
      </c>
      <c r="M116" s="39">
        <v>0</v>
      </c>
      <c r="N116" s="39">
        <v>26.7</v>
      </c>
      <c r="O116" s="39">
        <v>10</v>
      </c>
      <c r="P116" s="40">
        <v>12</v>
      </c>
      <c r="Q116" s="39">
        <v>5</v>
      </c>
      <c r="R116" s="39">
        <v>8</v>
      </c>
      <c r="S116" s="39">
        <v>6</v>
      </c>
      <c r="T116" s="44">
        <v>6.333333333333333</v>
      </c>
      <c r="U116" s="39">
        <v>77</v>
      </c>
      <c r="V116" s="39">
        <v>372</v>
      </c>
      <c r="W116" s="40">
        <v>26.567733601549847</v>
      </c>
      <c r="X116" s="39">
        <v>6</v>
      </c>
      <c r="Y116" s="39">
        <v>14</v>
      </c>
      <c r="Z116" s="39">
        <v>775</v>
      </c>
      <c r="AA116" s="39">
        <v>6</v>
      </c>
      <c r="AB116" s="39">
        <v>14</v>
      </c>
      <c r="AC116" s="40">
        <v>890</v>
      </c>
      <c r="AD116" s="39">
        <v>49</v>
      </c>
      <c r="AE116" s="39">
        <v>545</v>
      </c>
      <c r="AF116" s="40">
        <v>25.7</v>
      </c>
      <c r="AG116" s="45">
        <v>2</v>
      </c>
      <c r="AH116" s="45">
        <v>8</v>
      </c>
      <c r="AI116" s="44">
        <v>43.424071912133655</v>
      </c>
      <c r="AJ116" s="41">
        <v>5</v>
      </c>
      <c r="AK116" s="41">
        <v>71</v>
      </c>
      <c r="AL116" s="41">
        <v>457.9591387572492</v>
      </c>
    </row>
    <row r="117" spans="1:38" ht="15">
      <c r="A117" s="12" t="str">
        <f>'Economy Names'!H113</f>
        <v>Morocco</v>
      </c>
      <c r="B117" s="41">
        <v>6</v>
      </c>
      <c r="C117" s="41">
        <v>12</v>
      </c>
      <c r="D117" s="41">
        <v>15.835735957703704</v>
      </c>
      <c r="E117" s="42">
        <v>11.222569149430203</v>
      </c>
      <c r="F117" s="39">
        <v>19</v>
      </c>
      <c r="G117" s="39">
        <v>163</v>
      </c>
      <c r="H117" s="40">
        <v>251.52336209639157</v>
      </c>
      <c r="I117" s="39">
        <v>8</v>
      </c>
      <c r="J117" s="39">
        <v>47</v>
      </c>
      <c r="K117" s="43">
        <v>4.9</v>
      </c>
      <c r="L117" s="39">
        <v>5</v>
      </c>
      <c r="M117" s="39">
        <v>9.9</v>
      </c>
      <c r="N117" s="39">
        <v>0</v>
      </c>
      <c r="O117" s="39">
        <v>3</v>
      </c>
      <c r="P117" s="40">
        <v>8</v>
      </c>
      <c r="Q117" s="39">
        <v>7</v>
      </c>
      <c r="R117" s="39">
        <v>2</v>
      </c>
      <c r="S117" s="39">
        <v>1</v>
      </c>
      <c r="T117" s="44">
        <v>3.3333333333333335</v>
      </c>
      <c r="U117" s="39">
        <v>28</v>
      </c>
      <c r="V117" s="39">
        <v>358</v>
      </c>
      <c r="W117" s="40">
        <v>41.73983067794115</v>
      </c>
      <c r="X117" s="39">
        <v>7</v>
      </c>
      <c r="Y117" s="39">
        <v>14</v>
      </c>
      <c r="Z117" s="39">
        <v>700</v>
      </c>
      <c r="AA117" s="39">
        <v>10</v>
      </c>
      <c r="AB117" s="39">
        <v>17</v>
      </c>
      <c r="AC117" s="40">
        <v>1000</v>
      </c>
      <c r="AD117" s="39">
        <v>40</v>
      </c>
      <c r="AE117" s="39">
        <v>615</v>
      </c>
      <c r="AF117" s="40">
        <v>25.2</v>
      </c>
      <c r="AG117" s="45">
        <v>1.8333333333333333</v>
      </c>
      <c r="AH117" s="45">
        <v>18</v>
      </c>
      <c r="AI117" s="44">
        <v>38.36073551462246</v>
      </c>
      <c r="AJ117" s="41">
        <v>5</v>
      </c>
      <c r="AK117" s="41">
        <v>71</v>
      </c>
      <c r="AL117" s="41">
        <v>2725.4547246543752</v>
      </c>
    </row>
    <row r="118" spans="1:38" ht="15">
      <c r="A118" s="12" t="str">
        <f>'Economy Names'!H114</f>
        <v>Mozambique</v>
      </c>
      <c r="B118" s="41">
        <v>9</v>
      </c>
      <c r="C118" s="41">
        <v>13</v>
      </c>
      <c r="D118" s="41">
        <v>13.913812754523342</v>
      </c>
      <c r="E118" s="42">
        <v>0</v>
      </c>
      <c r="F118" s="39">
        <v>17</v>
      </c>
      <c r="G118" s="39">
        <v>381</v>
      </c>
      <c r="H118" s="40">
        <v>530.342270119535</v>
      </c>
      <c r="I118" s="39">
        <v>8</v>
      </c>
      <c r="J118" s="39">
        <v>42</v>
      </c>
      <c r="K118" s="43">
        <v>9.9</v>
      </c>
      <c r="L118" s="39">
        <v>4</v>
      </c>
      <c r="M118" s="39">
        <v>0</v>
      </c>
      <c r="N118" s="39">
        <v>2.2</v>
      </c>
      <c r="O118" s="39">
        <v>2</v>
      </c>
      <c r="P118" s="40">
        <v>6</v>
      </c>
      <c r="Q118" s="39">
        <v>5</v>
      </c>
      <c r="R118" s="39">
        <v>4</v>
      </c>
      <c r="S118" s="39">
        <v>9</v>
      </c>
      <c r="T118" s="44">
        <v>6</v>
      </c>
      <c r="U118" s="39">
        <v>37</v>
      </c>
      <c r="V118" s="39">
        <v>230</v>
      </c>
      <c r="W118" s="40">
        <v>34.2900655019033</v>
      </c>
      <c r="X118" s="39">
        <v>7</v>
      </c>
      <c r="Y118" s="39">
        <v>23</v>
      </c>
      <c r="Z118" s="39">
        <v>1100</v>
      </c>
      <c r="AA118" s="39">
        <v>10</v>
      </c>
      <c r="AB118" s="39">
        <v>30</v>
      </c>
      <c r="AC118" s="40">
        <v>1475</v>
      </c>
      <c r="AD118" s="39">
        <v>30</v>
      </c>
      <c r="AE118" s="39">
        <v>730</v>
      </c>
      <c r="AF118" s="40">
        <v>142.5</v>
      </c>
      <c r="AG118" s="45">
        <v>5</v>
      </c>
      <c r="AH118" s="45">
        <v>9</v>
      </c>
      <c r="AI118" s="44">
        <v>17.728138922657003</v>
      </c>
      <c r="AJ118" s="41">
        <v>7</v>
      </c>
      <c r="AK118" s="41">
        <v>87</v>
      </c>
      <c r="AL118" s="41">
        <v>2523.8636363636365</v>
      </c>
    </row>
    <row r="119" spans="1:38" ht="15">
      <c r="A119" s="12" t="str">
        <f>'Economy Names'!H115</f>
        <v>Namibia</v>
      </c>
      <c r="B119" s="41">
        <v>10</v>
      </c>
      <c r="C119" s="41">
        <v>66</v>
      </c>
      <c r="D119" s="41">
        <v>18.476127979778727</v>
      </c>
      <c r="E119" s="42">
        <v>0</v>
      </c>
      <c r="F119" s="39">
        <v>12</v>
      </c>
      <c r="G119" s="39">
        <v>139</v>
      </c>
      <c r="H119" s="40">
        <v>112.98866256561965</v>
      </c>
      <c r="I119" s="39">
        <v>9</v>
      </c>
      <c r="J119" s="39">
        <v>23</v>
      </c>
      <c r="K119" s="43">
        <v>9.6</v>
      </c>
      <c r="L119" s="39">
        <v>5</v>
      </c>
      <c r="M119" s="39">
        <v>58.5</v>
      </c>
      <c r="N119" s="39">
        <v>0</v>
      </c>
      <c r="O119" s="39">
        <v>8</v>
      </c>
      <c r="P119" s="40">
        <v>13</v>
      </c>
      <c r="Q119" s="39">
        <v>5</v>
      </c>
      <c r="R119" s="39">
        <v>5</v>
      </c>
      <c r="S119" s="39">
        <v>6</v>
      </c>
      <c r="T119" s="44">
        <v>5.333333333333333</v>
      </c>
      <c r="U119" s="39">
        <v>37</v>
      </c>
      <c r="V119" s="39">
        <v>375</v>
      </c>
      <c r="W119" s="40">
        <v>9.613240110050256</v>
      </c>
      <c r="X119" s="39">
        <v>11</v>
      </c>
      <c r="Y119" s="39">
        <v>29</v>
      </c>
      <c r="Z119" s="39">
        <v>1686</v>
      </c>
      <c r="AA119" s="39">
        <v>9</v>
      </c>
      <c r="AB119" s="39">
        <v>24</v>
      </c>
      <c r="AC119" s="40">
        <v>1813</v>
      </c>
      <c r="AD119" s="39">
        <v>33</v>
      </c>
      <c r="AE119" s="39">
        <v>270</v>
      </c>
      <c r="AF119" s="40">
        <v>35.8</v>
      </c>
      <c r="AG119" s="45">
        <v>1.5</v>
      </c>
      <c r="AH119" s="45">
        <v>14.499999999999998</v>
      </c>
      <c r="AI119" s="44">
        <v>41.48113465305336</v>
      </c>
      <c r="AJ119" s="41">
        <v>7</v>
      </c>
      <c r="AK119" s="41">
        <v>55</v>
      </c>
      <c r="AL119" s="41">
        <v>576.5632321583224</v>
      </c>
    </row>
    <row r="120" spans="1:38" ht="15">
      <c r="A120" s="12" t="str">
        <f>'Economy Names'!H116</f>
        <v>Nepal</v>
      </c>
      <c r="B120" s="41">
        <v>7</v>
      </c>
      <c r="C120" s="41">
        <v>31</v>
      </c>
      <c r="D120" s="41">
        <v>46.57053135685632</v>
      </c>
      <c r="E120" s="42">
        <v>0</v>
      </c>
      <c r="F120" s="39">
        <v>15</v>
      </c>
      <c r="G120" s="39">
        <v>424</v>
      </c>
      <c r="H120" s="40">
        <v>192.09218204738127</v>
      </c>
      <c r="I120" s="39">
        <v>3</v>
      </c>
      <c r="J120" s="39">
        <v>5</v>
      </c>
      <c r="K120" s="43">
        <v>4.8</v>
      </c>
      <c r="L120" s="39">
        <v>2</v>
      </c>
      <c r="M120" s="39">
        <v>0.3</v>
      </c>
      <c r="N120" s="39">
        <v>0</v>
      </c>
      <c r="O120" s="39">
        <v>6</v>
      </c>
      <c r="P120" s="40">
        <v>8</v>
      </c>
      <c r="Q120" s="39">
        <v>6</v>
      </c>
      <c r="R120" s="39">
        <v>1</v>
      </c>
      <c r="S120" s="39">
        <v>9</v>
      </c>
      <c r="T120" s="44">
        <v>5.333333333333333</v>
      </c>
      <c r="U120" s="39">
        <v>34</v>
      </c>
      <c r="V120" s="39">
        <v>338</v>
      </c>
      <c r="W120" s="40">
        <v>38.18162881469752</v>
      </c>
      <c r="X120" s="39">
        <v>9</v>
      </c>
      <c r="Y120" s="39">
        <v>41</v>
      </c>
      <c r="Z120" s="39">
        <v>1960</v>
      </c>
      <c r="AA120" s="39">
        <v>10</v>
      </c>
      <c r="AB120" s="39">
        <v>35</v>
      </c>
      <c r="AC120" s="40">
        <v>2095</v>
      </c>
      <c r="AD120" s="39">
        <v>39</v>
      </c>
      <c r="AE120" s="39">
        <v>735</v>
      </c>
      <c r="AF120" s="40">
        <v>26.8</v>
      </c>
      <c r="AG120" s="45">
        <v>5</v>
      </c>
      <c r="AH120" s="45">
        <v>9</v>
      </c>
      <c r="AI120" s="44">
        <v>24.50099509321511</v>
      </c>
      <c r="AJ120" s="41">
        <v>5</v>
      </c>
      <c r="AK120" s="41">
        <v>74</v>
      </c>
      <c r="AL120" s="41">
        <v>2370.7282969350545</v>
      </c>
    </row>
    <row r="121" spans="1:38" ht="15">
      <c r="A121" s="12" t="str">
        <f>'Economy Names'!H117</f>
        <v>Netherlands</v>
      </c>
      <c r="B121" s="41">
        <v>6</v>
      </c>
      <c r="C121" s="41">
        <v>8</v>
      </c>
      <c r="D121" s="41">
        <v>5.723029135770853</v>
      </c>
      <c r="E121" s="42">
        <v>52.44871668645962</v>
      </c>
      <c r="F121" s="39">
        <v>18</v>
      </c>
      <c r="G121" s="39">
        <v>230</v>
      </c>
      <c r="H121" s="40">
        <v>113.80691630189877</v>
      </c>
      <c r="I121" s="39">
        <v>5</v>
      </c>
      <c r="J121" s="39">
        <v>7</v>
      </c>
      <c r="K121" s="43">
        <v>6.1</v>
      </c>
      <c r="L121" s="39">
        <v>5</v>
      </c>
      <c r="M121" s="39">
        <v>100</v>
      </c>
      <c r="N121" s="39">
        <v>0</v>
      </c>
      <c r="O121" s="39">
        <v>6</v>
      </c>
      <c r="P121" s="40">
        <v>11</v>
      </c>
      <c r="Q121" s="39">
        <v>4</v>
      </c>
      <c r="R121" s="39">
        <v>4</v>
      </c>
      <c r="S121" s="39">
        <v>6</v>
      </c>
      <c r="T121" s="44">
        <v>4.666666666666667</v>
      </c>
      <c r="U121" s="39">
        <v>9</v>
      </c>
      <c r="V121" s="39">
        <v>134</v>
      </c>
      <c r="W121" s="40">
        <v>40.51579598409127</v>
      </c>
      <c r="X121" s="39">
        <v>4</v>
      </c>
      <c r="Y121" s="39">
        <v>6</v>
      </c>
      <c r="Z121" s="39">
        <v>895</v>
      </c>
      <c r="AA121" s="39">
        <v>5</v>
      </c>
      <c r="AB121" s="39">
        <v>6</v>
      </c>
      <c r="AC121" s="40">
        <v>942</v>
      </c>
      <c r="AD121" s="39">
        <v>26</v>
      </c>
      <c r="AE121" s="39">
        <v>514</v>
      </c>
      <c r="AF121" s="40">
        <v>24.4</v>
      </c>
      <c r="AG121" s="45">
        <v>1.13</v>
      </c>
      <c r="AH121" s="45">
        <v>3.5000000000000004</v>
      </c>
      <c r="AI121" s="44">
        <v>81.89350520927294</v>
      </c>
      <c r="AJ121" s="41">
        <v>5</v>
      </c>
      <c r="AK121" s="41">
        <v>143</v>
      </c>
      <c r="AL121" s="41">
        <v>29.472886163909436</v>
      </c>
    </row>
    <row r="122" spans="1:38" ht="15">
      <c r="A122" s="12" t="str">
        <f>'Economy Names'!H118</f>
        <v>New Zealand</v>
      </c>
      <c r="B122" s="41">
        <v>1</v>
      </c>
      <c r="C122" s="41">
        <v>1</v>
      </c>
      <c r="D122" s="41">
        <v>0.36684968675255525</v>
      </c>
      <c r="E122" s="42">
        <v>0</v>
      </c>
      <c r="F122" s="39">
        <v>7</v>
      </c>
      <c r="G122" s="39">
        <v>65</v>
      </c>
      <c r="H122" s="40">
        <v>35.07770848517089</v>
      </c>
      <c r="I122" s="39">
        <v>2</v>
      </c>
      <c r="J122" s="39">
        <v>2</v>
      </c>
      <c r="K122" s="43">
        <v>0.1</v>
      </c>
      <c r="L122" s="39">
        <v>5</v>
      </c>
      <c r="M122" s="39">
        <v>100</v>
      </c>
      <c r="N122" s="39">
        <v>0</v>
      </c>
      <c r="O122" s="39">
        <v>10</v>
      </c>
      <c r="P122" s="40">
        <v>15</v>
      </c>
      <c r="Q122" s="39">
        <v>10</v>
      </c>
      <c r="R122" s="39">
        <v>9</v>
      </c>
      <c r="S122" s="39">
        <v>10</v>
      </c>
      <c r="T122" s="44">
        <v>9.666666666666666</v>
      </c>
      <c r="U122" s="39">
        <v>8</v>
      </c>
      <c r="V122" s="39">
        <v>192</v>
      </c>
      <c r="W122" s="40">
        <v>34.30638394588532</v>
      </c>
      <c r="X122" s="39">
        <v>7</v>
      </c>
      <c r="Y122" s="39">
        <v>10</v>
      </c>
      <c r="Z122" s="39">
        <v>855</v>
      </c>
      <c r="AA122" s="39">
        <v>5</v>
      </c>
      <c r="AB122" s="39">
        <v>9</v>
      </c>
      <c r="AC122" s="40">
        <v>825</v>
      </c>
      <c r="AD122" s="39">
        <v>30</v>
      </c>
      <c r="AE122" s="39">
        <v>216</v>
      </c>
      <c r="AF122" s="40">
        <v>22.4</v>
      </c>
      <c r="AG122" s="45">
        <v>1.33</v>
      </c>
      <c r="AH122" s="45">
        <v>3.5000000000000004</v>
      </c>
      <c r="AI122" s="44">
        <v>79.12401219436059</v>
      </c>
      <c r="AJ122" s="41">
        <v>5</v>
      </c>
      <c r="AK122" s="41">
        <v>47</v>
      </c>
      <c r="AL122" s="41">
        <v>66.83542730523116</v>
      </c>
    </row>
    <row r="123" spans="1:38" ht="15">
      <c r="A123" s="12" t="str">
        <f>'Economy Names'!H119</f>
        <v>Nicaragua</v>
      </c>
      <c r="B123" s="41">
        <v>6</v>
      </c>
      <c r="C123" s="41">
        <v>39</v>
      </c>
      <c r="D123" s="41">
        <v>117.92236299745943</v>
      </c>
      <c r="E123" s="42">
        <v>0</v>
      </c>
      <c r="F123" s="39">
        <v>17</v>
      </c>
      <c r="G123" s="39">
        <v>219</v>
      </c>
      <c r="H123" s="40">
        <v>767.0657296577531</v>
      </c>
      <c r="I123" s="39">
        <v>8</v>
      </c>
      <c r="J123" s="39">
        <v>124</v>
      </c>
      <c r="K123" s="43">
        <v>3.9</v>
      </c>
      <c r="L123" s="39">
        <v>5</v>
      </c>
      <c r="M123" s="39">
        <v>21.4</v>
      </c>
      <c r="N123" s="39">
        <v>14</v>
      </c>
      <c r="O123" s="39">
        <v>3</v>
      </c>
      <c r="P123" s="40">
        <v>8</v>
      </c>
      <c r="Q123" s="39">
        <v>4</v>
      </c>
      <c r="R123" s="39">
        <v>5</v>
      </c>
      <c r="S123" s="39">
        <v>6</v>
      </c>
      <c r="T123" s="44">
        <v>5</v>
      </c>
      <c r="U123" s="39">
        <v>64</v>
      </c>
      <c r="V123" s="39">
        <v>222</v>
      </c>
      <c r="W123" s="40">
        <v>63.17574847441046</v>
      </c>
      <c r="X123" s="39">
        <v>5</v>
      </c>
      <c r="Y123" s="39">
        <v>26</v>
      </c>
      <c r="Z123" s="39">
        <v>1140</v>
      </c>
      <c r="AA123" s="39">
        <v>5</v>
      </c>
      <c r="AB123" s="39">
        <v>26</v>
      </c>
      <c r="AC123" s="40">
        <v>1220</v>
      </c>
      <c r="AD123" s="39">
        <v>35</v>
      </c>
      <c r="AE123" s="39">
        <v>540</v>
      </c>
      <c r="AF123" s="40">
        <v>26.8</v>
      </c>
      <c r="AG123" s="45">
        <v>2.1666666666666665</v>
      </c>
      <c r="AH123" s="45">
        <v>14.499999999999998</v>
      </c>
      <c r="AI123" s="44">
        <v>33.74887442708355</v>
      </c>
      <c r="AJ123" s="41">
        <v>6</v>
      </c>
      <c r="AK123" s="41">
        <v>70</v>
      </c>
      <c r="AL123" s="41">
        <v>1768.4405940594058</v>
      </c>
    </row>
    <row r="124" spans="1:38" ht="15">
      <c r="A124" s="12" t="str">
        <f>'Economy Names'!H120</f>
        <v>Niger</v>
      </c>
      <c r="B124" s="41">
        <v>9</v>
      </c>
      <c r="C124" s="41">
        <v>17</v>
      </c>
      <c r="D124" s="41">
        <v>118.5817236511882</v>
      </c>
      <c r="E124" s="42">
        <v>613.0223090047625</v>
      </c>
      <c r="F124" s="39">
        <v>17</v>
      </c>
      <c r="G124" s="39">
        <v>265</v>
      </c>
      <c r="H124" s="40">
        <v>2352.342230542804</v>
      </c>
      <c r="I124" s="39">
        <v>4</v>
      </c>
      <c r="J124" s="39">
        <v>35</v>
      </c>
      <c r="K124" s="43">
        <v>11</v>
      </c>
      <c r="L124" s="39">
        <v>1</v>
      </c>
      <c r="M124" s="39">
        <v>0</v>
      </c>
      <c r="N124" s="39">
        <v>0.1</v>
      </c>
      <c r="O124" s="39">
        <v>3</v>
      </c>
      <c r="P124" s="40">
        <v>4</v>
      </c>
      <c r="Q124" s="39">
        <v>6</v>
      </c>
      <c r="R124" s="39">
        <v>1</v>
      </c>
      <c r="S124" s="39">
        <v>3</v>
      </c>
      <c r="T124" s="44">
        <v>3.3333333333333335</v>
      </c>
      <c r="U124" s="39">
        <v>41</v>
      </c>
      <c r="V124" s="39">
        <v>270</v>
      </c>
      <c r="W124" s="40">
        <v>46.523239807137905</v>
      </c>
      <c r="X124" s="39">
        <v>8</v>
      </c>
      <c r="Y124" s="39">
        <v>59</v>
      </c>
      <c r="Z124" s="39">
        <v>3545</v>
      </c>
      <c r="AA124" s="39">
        <v>10</v>
      </c>
      <c r="AB124" s="39">
        <v>64</v>
      </c>
      <c r="AC124" s="40">
        <v>3545</v>
      </c>
      <c r="AD124" s="39">
        <v>39</v>
      </c>
      <c r="AE124" s="39">
        <v>545</v>
      </c>
      <c r="AF124" s="40">
        <v>59.6</v>
      </c>
      <c r="AG124" s="45">
        <v>5</v>
      </c>
      <c r="AH124" s="45">
        <v>18</v>
      </c>
      <c r="AI124" s="44">
        <v>16.023185857581083</v>
      </c>
      <c r="AJ124" s="41">
        <v>4</v>
      </c>
      <c r="AK124" s="41">
        <v>120</v>
      </c>
      <c r="AL124" s="41">
        <v>4419.890847924338</v>
      </c>
    </row>
    <row r="125" spans="1:38" ht="15">
      <c r="A125" s="12" t="str">
        <f>'Economy Names'!H121</f>
        <v>Nigeria</v>
      </c>
      <c r="B125" s="41">
        <v>8</v>
      </c>
      <c r="C125" s="41">
        <v>31</v>
      </c>
      <c r="D125" s="41">
        <v>78.9349080332568</v>
      </c>
      <c r="E125" s="42">
        <v>0</v>
      </c>
      <c r="F125" s="39">
        <v>18</v>
      </c>
      <c r="G125" s="39">
        <v>350</v>
      </c>
      <c r="H125" s="40">
        <v>597.478071106599</v>
      </c>
      <c r="I125" s="39">
        <v>13</v>
      </c>
      <c r="J125" s="39">
        <v>82</v>
      </c>
      <c r="K125" s="43">
        <v>20.9</v>
      </c>
      <c r="L125" s="39">
        <v>0</v>
      </c>
      <c r="M125" s="39">
        <v>0</v>
      </c>
      <c r="N125" s="39">
        <v>0</v>
      </c>
      <c r="O125" s="39">
        <v>8</v>
      </c>
      <c r="P125" s="40">
        <v>8</v>
      </c>
      <c r="Q125" s="39">
        <v>5</v>
      </c>
      <c r="R125" s="39">
        <v>7</v>
      </c>
      <c r="S125" s="39">
        <v>5</v>
      </c>
      <c r="T125" s="44">
        <v>5.666666666666667</v>
      </c>
      <c r="U125" s="39">
        <v>35</v>
      </c>
      <c r="V125" s="39">
        <v>938</v>
      </c>
      <c r="W125" s="40">
        <v>32.24316636550206</v>
      </c>
      <c r="X125" s="39">
        <v>10</v>
      </c>
      <c r="Y125" s="39">
        <v>24</v>
      </c>
      <c r="Z125" s="39">
        <v>1263</v>
      </c>
      <c r="AA125" s="39">
        <v>9</v>
      </c>
      <c r="AB125" s="39">
        <v>39</v>
      </c>
      <c r="AC125" s="40">
        <v>1440</v>
      </c>
      <c r="AD125" s="39">
        <v>40</v>
      </c>
      <c r="AE125" s="39">
        <v>457</v>
      </c>
      <c r="AF125" s="40">
        <v>32</v>
      </c>
      <c r="AG125" s="45">
        <v>2</v>
      </c>
      <c r="AH125" s="45">
        <v>22</v>
      </c>
      <c r="AI125" s="44">
        <v>26.847798115636422</v>
      </c>
      <c r="AJ125" s="41">
        <v>8</v>
      </c>
      <c r="AK125" s="41">
        <v>260</v>
      </c>
      <c r="AL125" s="41">
        <v>1180.2918276943244</v>
      </c>
    </row>
    <row r="126" spans="1:38" ht="15">
      <c r="A126" s="12" t="str">
        <f>'Economy Names'!H122</f>
        <v>Norway</v>
      </c>
      <c r="B126" s="41">
        <v>5</v>
      </c>
      <c r="C126" s="41">
        <v>7</v>
      </c>
      <c r="D126" s="41">
        <v>1.8292758139462058</v>
      </c>
      <c r="E126" s="42">
        <v>19.970259977578667</v>
      </c>
      <c r="F126" s="39">
        <v>14</v>
      </c>
      <c r="G126" s="39">
        <v>252</v>
      </c>
      <c r="H126" s="40">
        <v>43.783902330220236</v>
      </c>
      <c r="I126" s="39">
        <v>1</v>
      </c>
      <c r="J126" s="39">
        <v>3</v>
      </c>
      <c r="K126" s="43">
        <v>2.5</v>
      </c>
      <c r="L126" s="39">
        <v>4</v>
      </c>
      <c r="M126" s="39">
        <v>100</v>
      </c>
      <c r="N126" s="39">
        <v>0</v>
      </c>
      <c r="O126" s="39">
        <v>7</v>
      </c>
      <c r="P126" s="40">
        <v>11</v>
      </c>
      <c r="Q126" s="39">
        <v>7</v>
      </c>
      <c r="R126" s="39">
        <v>6</v>
      </c>
      <c r="S126" s="39">
        <v>7</v>
      </c>
      <c r="T126" s="44">
        <v>6.666666666666667</v>
      </c>
      <c r="U126" s="39">
        <v>4</v>
      </c>
      <c r="V126" s="39">
        <v>87</v>
      </c>
      <c r="W126" s="40">
        <v>41.57002677651398</v>
      </c>
      <c r="X126" s="39">
        <v>4</v>
      </c>
      <c r="Y126" s="39">
        <v>7</v>
      </c>
      <c r="Z126" s="39">
        <v>830</v>
      </c>
      <c r="AA126" s="39">
        <v>4</v>
      </c>
      <c r="AB126" s="39">
        <v>7</v>
      </c>
      <c r="AC126" s="40">
        <v>729</v>
      </c>
      <c r="AD126" s="39">
        <v>33</v>
      </c>
      <c r="AE126" s="39">
        <v>280</v>
      </c>
      <c r="AF126" s="40">
        <v>9.9</v>
      </c>
      <c r="AG126" s="45">
        <v>0.9166666666666666</v>
      </c>
      <c r="AH126" s="45">
        <v>1</v>
      </c>
      <c r="AI126" s="44">
        <v>90.8582553310238</v>
      </c>
      <c r="AJ126" s="41">
        <v>4</v>
      </c>
      <c r="AK126" s="41">
        <v>66</v>
      </c>
      <c r="AL126" s="41">
        <v>7.289144891816214</v>
      </c>
    </row>
    <row r="127" spans="1:38" ht="15">
      <c r="A127" s="12" t="str">
        <f>'Economy Names'!H123</f>
        <v>Oman</v>
      </c>
      <c r="B127" s="41">
        <v>5</v>
      </c>
      <c r="C127" s="41">
        <v>12</v>
      </c>
      <c r="D127" s="41">
        <v>3.3237173096640173</v>
      </c>
      <c r="E127" s="42">
        <v>288.3919574545785</v>
      </c>
      <c r="F127" s="39">
        <v>15</v>
      </c>
      <c r="G127" s="39">
        <v>186</v>
      </c>
      <c r="H127" s="40">
        <v>106.23004270426634</v>
      </c>
      <c r="I127" s="39">
        <v>2</v>
      </c>
      <c r="J127" s="39">
        <v>16</v>
      </c>
      <c r="K127" s="43">
        <v>3</v>
      </c>
      <c r="L127" s="39">
        <v>2</v>
      </c>
      <c r="M127" s="39">
        <v>0</v>
      </c>
      <c r="N127" s="39">
        <v>19.6</v>
      </c>
      <c r="O127" s="39">
        <v>4</v>
      </c>
      <c r="P127" s="40">
        <v>6</v>
      </c>
      <c r="Q127" s="39">
        <v>8</v>
      </c>
      <c r="R127" s="39">
        <v>5</v>
      </c>
      <c r="S127" s="39">
        <v>2</v>
      </c>
      <c r="T127" s="44">
        <v>5</v>
      </c>
      <c r="U127" s="39">
        <v>14</v>
      </c>
      <c r="V127" s="39">
        <v>62</v>
      </c>
      <c r="W127" s="40">
        <v>21.620283706670136</v>
      </c>
      <c r="X127" s="39">
        <v>9</v>
      </c>
      <c r="Y127" s="39">
        <v>14</v>
      </c>
      <c r="Z127" s="39">
        <v>766</v>
      </c>
      <c r="AA127" s="39">
        <v>9</v>
      </c>
      <c r="AB127" s="39">
        <v>17</v>
      </c>
      <c r="AC127" s="40">
        <v>890</v>
      </c>
      <c r="AD127" s="39">
        <v>51</v>
      </c>
      <c r="AE127" s="39">
        <v>598</v>
      </c>
      <c r="AF127" s="40">
        <v>13.5</v>
      </c>
      <c r="AG127" s="45">
        <v>4</v>
      </c>
      <c r="AH127" s="45">
        <v>3.5000000000000004</v>
      </c>
      <c r="AI127" s="44">
        <v>34.8944708473636</v>
      </c>
      <c r="AJ127" s="41">
        <v>6</v>
      </c>
      <c r="AK127" s="41">
        <v>62</v>
      </c>
      <c r="AL127" s="41">
        <v>66.29410121987122</v>
      </c>
    </row>
    <row r="128" spans="1:38" ht="15">
      <c r="A128" s="12" t="str">
        <f>'Economy Names'!H124</f>
        <v>Pakistan</v>
      </c>
      <c r="B128" s="41">
        <v>10</v>
      </c>
      <c r="C128" s="41">
        <v>21</v>
      </c>
      <c r="D128" s="41">
        <v>10.651143830140823</v>
      </c>
      <c r="E128" s="42">
        <v>0</v>
      </c>
      <c r="F128" s="39">
        <v>12</v>
      </c>
      <c r="G128" s="39">
        <v>223</v>
      </c>
      <c r="H128" s="40">
        <v>575.7459842786817</v>
      </c>
      <c r="I128" s="39">
        <v>6</v>
      </c>
      <c r="J128" s="39">
        <v>50</v>
      </c>
      <c r="K128" s="43">
        <v>9.2</v>
      </c>
      <c r="L128" s="39">
        <v>4</v>
      </c>
      <c r="M128" s="39">
        <v>1.4</v>
      </c>
      <c r="N128" s="39">
        <v>5.8</v>
      </c>
      <c r="O128" s="39">
        <v>6</v>
      </c>
      <c r="P128" s="40">
        <v>10</v>
      </c>
      <c r="Q128" s="39">
        <v>6</v>
      </c>
      <c r="R128" s="39">
        <v>6</v>
      </c>
      <c r="S128" s="39">
        <v>7</v>
      </c>
      <c r="T128" s="44">
        <v>6.333333333333333</v>
      </c>
      <c r="U128" s="39">
        <v>47</v>
      </c>
      <c r="V128" s="39">
        <v>560</v>
      </c>
      <c r="W128" s="40">
        <v>31.632414937419885</v>
      </c>
      <c r="X128" s="39">
        <v>9</v>
      </c>
      <c r="Y128" s="39">
        <v>21</v>
      </c>
      <c r="Z128" s="39">
        <v>611</v>
      </c>
      <c r="AA128" s="39">
        <v>8</v>
      </c>
      <c r="AB128" s="39">
        <v>18</v>
      </c>
      <c r="AC128" s="40">
        <v>680</v>
      </c>
      <c r="AD128" s="39">
        <v>47</v>
      </c>
      <c r="AE128" s="39">
        <v>976</v>
      </c>
      <c r="AF128" s="40">
        <v>23.8</v>
      </c>
      <c r="AG128" s="45">
        <v>2.77</v>
      </c>
      <c r="AH128" s="45">
        <v>4</v>
      </c>
      <c r="AI128" s="44">
        <v>36.54246381406329</v>
      </c>
      <c r="AJ128" s="41">
        <v>6</v>
      </c>
      <c r="AK128" s="41">
        <v>266</v>
      </c>
      <c r="AL128" s="41">
        <v>1829.1918464244807</v>
      </c>
    </row>
    <row r="129" spans="1:38" ht="15">
      <c r="A129" s="12" t="str">
        <f>'Economy Names'!H125</f>
        <v>Palau</v>
      </c>
      <c r="B129" s="41">
        <v>8</v>
      </c>
      <c r="C129" s="41">
        <v>28</v>
      </c>
      <c r="D129" s="41">
        <v>4.194630872483222</v>
      </c>
      <c r="E129" s="42">
        <v>11.185682326621924</v>
      </c>
      <c r="F129" s="39">
        <v>25</v>
      </c>
      <c r="G129" s="39">
        <v>118</v>
      </c>
      <c r="H129" s="40">
        <v>5.128718153591958</v>
      </c>
      <c r="I129" s="39">
        <v>5</v>
      </c>
      <c r="J129" s="39">
        <v>14</v>
      </c>
      <c r="K129" s="43">
        <v>0.3</v>
      </c>
      <c r="L129" s="39">
        <v>0</v>
      </c>
      <c r="M129" s="39">
        <v>0</v>
      </c>
      <c r="N129" s="39">
        <v>0</v>
      </c>
      <c r="O129" s="39">
        <v>0</v>
      </c>
      <c r="P129" s="40">
        <v>0</v>
      </c>
      <c r="Q129" s="39">
        <v>0</v>
      </c>
      <c r="R129" s="39">
        <v>0</v>
      </c>
      <c r="S129" s="39">
        <v>8</v>
      </c>
      <c r="T129" s="44">
        <v>2.6666666666666665</v>
      </c>
      <c r="U129" s="39">
        <v>19</v>
      </c>
      <c r="V129" s="39">
        <v>128</v>
      </c>
      <c r="W129" s="40">
        <v>72.98261958663362</v>
      </c>
      <c r="X129" s="39">
        <v>6</v>
      </c>
      <c r="Y129" s="39">
        <v>29</v>
      </c>
      <c r="Z129" s="39">
        <v>1070</v>
      </c>
      <c r="AA129" s="39">
        <v>10</v>
      </c>
      <c r="AB129" s="39">
        <v>33</v>
      </c>
      <c r="AC129" s="40">
        <v>1022</v>
      </c>
      <c r="AD129" s="39">
        <v>38</v>
      </c>
      <c r="AE129" s="39">
        <v>885</v>
      </c>
      <c r="AF129" s="40">
        <v>35.3</v>
      </c>
      <c r="AG129" s="45">
        <v>1</v>
      </c>
      <c r="AH129" s="45">
        <v>22.5</v>
      </c>
      <c r="AI129" s="44">
        <v>37.94642857142857</v>
      </c>
      <c r="AJ129" s="41">
        <v>5</v>
      </c>
      <c r="AK129" s="41">
        <v>125</v>
      </c>
      <c r="AL129" s="41">
        <v>132.7121913970703</v>
      </c>
    </row>
    <row r="130" spans="1:38" ht="15">
      <c r="A130" s="12" t="str">
        <f>'Economy Names'!H126</f>
        <v>Panama</v>
      </c>
      <c r="B130" s="41">
        <v>6</v>
      </c>
      <c r="C130" s="41">
        <v>9</v>
      </c>
      <c r="D130" s="41">
        <v>10.283444092406507</v>
      </c>
      <c r="E130" s="42">
        <v>0</v>
      </c>
      <c r="F130" s="39">
        <v>20</v>
      </c>
      <c r="G130" s="39">
        <v>116</v>
      </c>
      <c r="H130" s="40">
        <v>99.11572903839368</v>
      </c>
      <c r="I130" s="39">
        <v>8</v>
      </c>
      <c r="J130" s="39">
        <v>32</v>
      </c>
      <c r="K130" s="43">
        <v>5.4</v>
      </c>
      <c r="L130" s="39">
        <v>6</v>
      </c>
      <c r="M130" s="39">
        <v>31.9</v>
      </c>
      <c r="N130" s="39">
        <v>0</v>
      </c>
      <c r="O130" s="39">
        <v>6</v>
      </c>
      <c r="P130" s="40">
        <v>12</v>
      </c>
      <c r="Q130" s="39">
        <v>1</v>
      </c>
      <c r="R130" s="39">
        <v>4</v>
      </c>
      <c r="S130" s="39">
        <v>9</v>
      </c>
      <c r="T130" s="44">
        <v>4.666666666666667</v>
      </c>
      <c r="U130" s="39">
        <v>62</v>
      </c>
      <c r="V130" s="39">
        <v>482</v>
      </c>
      <c r="W130" s="40">
        <v>50.14883028733949</v>
      </c>
      <c r="X130" s="39">
        <v>3</v>
      </c>
      <c r="Y130" s="39">
        <v>9</v>
      </c>
      <c r="Z130" s="39">
        <v>765</v>
      </c>
      <c r="AA130" s="39">
        <v>4</v>
      </c>
      <c r="AB130" s="39">
        <v>9</v>
      </c>
      <c r="AC130" s="40">
        <v>915</v>
      </c>
      <c r="AD130" s="39">
        <v>31</v>
      </c>
      <c r="AE130" s="39">
        <v>686</v>
      </c>
      <c r="AF130" s="40">
        <v>50</v>
      </c>
      <c r="AG130" s="45">
        <v>2.5</v>
      </c>
      <c r="AH130" s="45">
        <v>18</v>
      </c>
      <c r="AI130" s="44">
        <v>32.40037232391249</v>
      </c>
      <c r="AJ130" s="41">
        <v>5</v>
      </c>
      <c r="AK130" s="41">
        <v>35</v>
      </c>
      <c r="AL130" s="41">
        <v>9.851732749361762</v>
      </c>
    </row>
    <row r="131" spans="1:38" ht="15">
      <c r="A131" s="12" t="str">
        <f>'Economy Names'!H127</f>
        <v>Papua New Guinea</v>
      </c>
      <c r="B131" s="41">
        <v>6</v>
      </c>
      <c r="C131" s="41">
        <v>51</v>
      </c>
      <c r="D131" s="41">
        <v>17.677024493914352</v>
      </c>
      <c r="E131" s="42">
        <v>0</v>
      </c>
      <c r="F131" s="39">
        <v>24</v>
      </c>
      <c r="G131" s="39">
        <v>217</v>
      </c>
      <c r="H131" s="40">
        <v>77.53080918383489</v>
      </c>
      <c r="I131" s="39">
        <v>4</v>
      </c>
      <c r="J131" s="39">
        <v>72</v>
      </c>
      <c r="K131" s="43">
        <v>5.1</v>
      </c>
      <c r="L131" s="39">
        <v>3</v>
      </c>
      <c r="M131" s="39">
        <v>0.6</v>
      </c>
      <c r="N131" s="39">
        <v>0</v>
      </c>
      <c r="O131" s="39">
        <v>5</v>
      </c>
      <c r="P131" s="40">
        <v>8</v>
      </c>
      <c r="Q131" s="39">
        <v>5</v>
      </c>
      <c r="R131" s="39">
        <v>5</v>
      </c>
      <c r="S131" s="39">
        <v>8</v>
      </c>
      <c r="T131" s="44">
        <v>6</v>
      </c>
      <c r="U131" s="39">
        <v>33</v>
      </c>
      <c r="V131" s="39">
        <v>194</v>
      </c>
      <c r="W131" s="40">
        <v>42.25883383914141</v>
      </c>
      <c r="X131" s="39">
        <v>7</v>
      </c>
      <c r="Y131" s="39">
        <v>26</v>
      </c>
      <c r="Z131" s="39">
        <v>664</v>
      </c>
      <c r="AA131" s="39">
        <v>9</v>
      </c>
      <c r="AB131" s="39">
        <v>29</v>
      </c>
      <c r="AC131" s="40">
        <v>722</v>
      </c>
      <c r="AD131" s="39">
        <v>42</v>
      </c>
      <c r="AE131" s="39">
        <v>591</v>
      </c>
      <c r="AF131" s="40">
        <v>110.3</v>
      </c>
      <c r="AG131" s="45">
        <v>3</v>
      </c>
      <c r="AH131" s="45">
        <v>23</v>
      </c>
      <c r="AI131" s="44">
        <v>23.943987320902234</v>
      </c>
      <c r="AJ131" s="41">
        <v>4</v>
      </c>
      <c r="AK131" s="41">
        <v>66</v>
      </c>
      <c r="AL131" s="41">
        <v>2230.2969950869306</v>
      </c>
    </row>
    <row r="132" spans="1:38" ht="15">
      <c r="A132" s="12" t="str">
        <f>'Economy Names'!H128</f>
        <v>Paraguay</v>
      </c>
      <c r="B132" s="41">
        <v>7</v>
      </c>
      <c r="C132" s="41">
        <v>35</v>
      </c>
      <c r="D132" s="41">
        <v>55.06271929824561</v>
      </c>
      <c r="E132" s="42">
        <v>0</v>
      </c>
      <c r="F132" s="39">
        <v>13</v>
      </c>
      <c r="G132" s="39">
        <v>179</v>
      </c>
      <c r="H132" s="40">
        <v>298.93723319880354</v>
      </c>
      <c r="I132" s="39">
        <v>6</v>
      </c>
      <c r="J132" s="39">
        <v>46</v>
      </c>
      <c r="K132" s="43">
        <v>1.9</v>
      </c>
      <c r="L132" s="39">
        <v>6</v>
      </c>
      <c r="M132" s="39">
        <v>0</v>
      </c>
      <c r="N132" s="39">
        <v>13.9</v>
      </c>
      <c r="O132" s="39">
        <v>3</v>
      </c>
      <c r="P132" s="40">
        <v>9</v>
      </c>
      <c r="Q132" s="39">
        <v>6</v>
      </c>
      <c r="R132" s="39">
        <v>5</v>
      </c>
      <c r="S132" s="39">
        <v>6</v>
      </c>
      <c r="T132" s="44">
        <v>5.666666666666667</v>
      </c>
      <c r="U132" s="39">
        <v>35</v>
      </c>
      <c r="V132" s="39">
        <v>311</v>
      </c>
      <c r="W132" s="40">
        <v>34.96160879856095</v>
      </c>
      <c r="X132" s="39">
        <v>8</v>
      </c>
      <c r="Y132" s="39">
        <v>33</v>
      </c>
      <c r="Z132" s="39">
        <v>1440</v>
      </c>
      <c r="AA132" s="39">
        <v>10</v>
      </c>
      <c r="AB132" s="39">
        <v>33</v>
      </c>
      <c r="AC132" s="40">
        <v>1750</v>
      </c>
      <c r="AD132" s="39">
        <v>38</v>
      </c>
      <c r="AE132" s="39">
        <v>591</v>
      </c>
      <c r="AF132" s="40">
        <v>30</v>
      </c>
      <c r="AG132" s="45">
        <v>3.9166666666666665</v>
      </c>
      <c r="AH132" s="45">
        <v>9</v>
      </c>
      <c r="AI132" s="44">
        <v>16.131194474377764</v>
      </c>
      <c r="AJ132" s="41">
        <v>4</v>
      </c>
      <c r="AK132" s="41">
        <v>53</v>
      </c>
      <c r="AL132" s="41">
        <v>287.4671988090495</v>
      </c>
    </row>
    <row r="133" spans="1:38" ht="15">
      <c r="A133" s="12" t="str">
        <f>'Economy Names'!H129</f>
        <v>Peru</v>
      </c>
      <c r="B133" s="41">
        <v>6</v>
      </c>
      <c r="C133" s="41">
        <v>27</v>
      </c>
      <c r="D133" s="41">
        <v>13.555528846153848</v>
      </c>
      <c r="E133" s="42">
        <v>0</v>
      </c>
      <c r="F133" s="39">
        <v>19</v>
      </c>
      <c r="G133" s="39">
        <v>188</v>
      </c>
      <c r="H133" s="40">
        <v>128.06609092839975</v>
      </c>
      <c r="I133" s="39">
        <v>4</v>
      </c>
      <c r="J133" s="39">
        <v>7</v>
      </c>
      <c r="K133" s="43">
        <v>3.3</v>
      </c>
      <c r="L133" s="39">
        <v>6</v>
      </c>
      <c r="M133" s="39">
        <v>33.3</v>
      </c>
      <c r="N133" s="39">
        <v>25.5</v>
      </c>
      <c r="O133" s="39">
        <v>7</v>
      </c>
      <c r="P133" s="40">
        <v>13</v>
      </c>
      <c r="Q133" s="39">
        <v>8</v>
      </c>
      <c r="R133" s="39">
        <v>5</v>
      </c>
      <c r="S133" s="39">
        <v>7</v>
      </c>
      <c r="T133" s="44">
        <v>6.666666666666667</v>
      </c>
      <c r="U133" s="39">
        <v>9</v>
      </c>
      <c r="V133" s="39">
        <v>380</v>
      </c>
      <c r="W133" s="40">
        <v>40.20216021805653</v>
      </c>
      <c r="X133" s="39">
        <v>6</v>
      </c>
      <c r="Y133" s="39">
        <v>12</v>
      </c>
      <c r="Z133" s="39">
        <v>860</v>
      </c>
      <c r="AA133" s="39">
        <v>8</v>
      </c>
      <c r="AB133" s="39">
        <v>17</v>
      </c>
      <c r="AC133" s="40">
        <v>880</v>
      </c>
      <c r="AD133" s="39">
        <v>41</v>
      </c>
      <c r="AE133" s="39">
        <v>428</v>
      </c>
      <c r="AF133" s="40">
        <v>35.7</v>
      </c>
      <c r="AG133" s="45">
        <v>3.0833333333333335</v>
      </c>
      <c r="AH133" s="45">
        <v>7.000000000000001</v>
      </c>
      <c r="AI133" s="44">
        <v>27.19124216048246</v>
      </c>
      <c r="AJ133" s="41">
        <v>5</v>
      </c>
      <c r="AK133" s="41">
        <v>100</v>
      </c>
      <c r="AL133" s="41">
        <v>500</v>
      </c>
    </row>
    <row r="134" spans="1:38" ht="15">
      <c r="A134" s="12" t="str">
        <f>'Economy Names'!H130</f>
        <v>Philippines</v>
      </c>
      <c r="B134" s="41">
        <v>15</v>
      </c>
      <c r="C134" s="41">
        <v>38</v>
      </c>
      <c r="D134" s="41">
        <v>30.303133634288866</v>
      </c>
      <c r="E134" s="42">
        <v>5.995248868750061</v>
      </c>
      <c r="F134" s="39">
        <v>26</v>
      </c>
      <c r="G134" s="39">
        <v>169</v>
      </c>
      <c r="H134" s="40">
        <v>778.4860932078742</v>
      </c>
      <c r="I134" s="39">
        <v>8</v>
      </c>
      <c r="J134" s="39">
        <v>33</v>
      </c>
      <c r="K134" s="43">
        <v>4.3</v>
      </c>
      <c r="L134" s="39">
        <v>3</v>
      </c>
      <c r="M134" s="39">
        <v>7.4</v>
      </c>
      <c r="N134" s="39">
        <v>0</v>
      </c>
      <c r="O134" s="39">
        <v>3</v>
      </c>
      <c r="P134" s="40">
        <v>6</v>
      </c>
      <c r="Q134" s="39">
        <v>2</v>
      </c>
      <c r="R134" s="39">
        <v>2</v>
      </c>
      <c r="S134" s="39">
        <v>8</v>
      </c>
      <c r="T134" s="44">
        <v>4</v>
      </c>
      <c r="U134" s="39">
        <v>47</v>
      </c>
      <c r="V134" s="39">
        <v>195</v>
      </c>
      <c r="W134" s="40">
        <v>45.756310099008495</v>
      </c>
      <c r="X134" s="39">
        <v>8</v>
      </c>
      <c r="Y134" s="39">
        <v>15</v>
      </c>
      <c r="Z134" s="39">
        <v>675</v>
      </c>
      <c r="AA134" s="39">
        <v>8</v>
      </c>
      <c r="AB134" s="39">
        <v>14</v>
      </c>
      <c r="AC134" s="40">
        <v>730</v>
      </c>
      <c r="AD134" s="39">
        <v>37</v>
      </c>
      <c r="AE134" s="39">
        <v>842</v>
      </c>
      <c r="AF134" s="40">
        <v>26</v>
      </c>
      <c r="AG134" s="45">
        <v>5.66666666666667</v>
      </c>
      <c r="AH134" s="45">
        <v>38</v>
      </c>
      <c r="AI134" s="44">
        <v>4.4669035806213095</v>
      </c>
      <c r="AJ134" s="41">
        <v>5</v>
      </c>
      <c r="AK134" s="41">
        <v>63</v>
      </c>
      <c r="AL134" s="41">
        <v>479.15386865412927</v>
      </c>
    </row>
    <row r="135" spans="1:38" ht="15">
      <c r="A135" s="12" t="str">
        <f>'Economy Names'!H131</f>
        <v>Poland</v>
      </c>
      <c r="B135" s="41">
        <v>6</v>
      </c>
      <c r="C135" s="41">
        <v>32</v>
      </c>
      <c r="D135" s="41">
        <v>17.54415958291125</v>
      </c>
      <c r="E135" s="42">
        <v>14.685674068581374</v>
      </c>
      <c r="F135" s="39">
        <v>32</v>
      </c>
      <c r="G135" s="39">
        <v>311</v>
      </c>
      <c r="H135" s="40">
        <v>121.8123795562178</v>
      </c>
      <c r="I135" s="39">
        <v>6</v>
      </c>
      <c r="J135" s="39">
        <v>152</v>
      </c>
      <c r="K135" s="43">
        <v>0.4</v>
      </c>
      <c r="L135" s="39">
        <v>4</v>
      </c>
      <c r="M135" s="39">
        <v>91.7</v>
      </c>
      <c r="N135" s="39">
        <v>0</v>
      </c>
      <c r="O135" s="39">
        <v>9</v>
      </c>
      <c r="P135" s="40">
        <v>13</v>
      </c>
      <c r="Q135" s="39">
        <v>7</v>
      </c>
      <c r="R135" s="39">
        <v>2</v>
      </c>
      <c r="S135" s="39">
        <v>9</v>
      </c>
      <c r="T135" s="44">
        <v>6</v>
      </c>
      <c r="U135" s="39">
        <v>29</v>
      </c>
      <c r="V135" s="39">
        <v>325</v>
      </c>
      <c r="W135" s="40">
        <v>42.25487431605093</v>
      </c>
      <c r="X135" s="39">
        <v>5</v>
      </c>
      <c r="Y135" s="39">
        <v>17</v>
      </c>
      <c r="Z135" s="39">
        <v>884</v>
      </c>
      <c r="AA135" s="39">
        <v>5</v>
      </c>
      <c r="AB135" s="39">
        <v>25</v>
      </c>
      <c r="AC135" s="40">
        <v>884</v>
      </c>
      <c r="AD135" s="39">
        <v>38</v>
      </c>
      <c r="AE135" s="39">
        <v>830</v>
      </c>
      <c r="AF135" s="40">
        <v>12</v>
      </c>
      <c r="AG135" s="45">
        <v>3</v>
      </c>
      <c r="AH135" s="45">
        <v>20</v>
      </c>
      <c r="AI135" s="44">
        <v>31.349405785348115</v>
      </c>
      <c r="AJ135" s="41">
        <v>4</v>
      </c>
      <c r="AK135" s="41">
        <v>143</v>
      </c>
      <c r="AL135" s="41">
        <v>303.4002680739754</v>
      </c>
    </row>
    <row r="136" spans="1:38" ht="15">
      <c r="A136" s="12" t="str">
        <f>'Economy Names'!H132</f>
        <v>Portugal</v>
      </c>
      <c r="B136" s="41">
        <v>6</v>
      </c>
      <c r="C136" s="41">
        <v>6</v>
      </c>
      <c r="D136" s="41">
        <v>6.4535941865694175</v>
      </c>
      <c r="E136" s="42">
        <v>34.077697035686356</v>
      </c>
      <c r="F136" s="39">
        <v>19</v>
      </c>
      <c r="G136" s="39">
        <v>272</v>
      </c>
      <c r="H136" s="40">
        <v>53.85462035495287</v>
      </c>
      <c r="I136" s="39">
        <v>1</v>
      </c>
      <c r="J136" s="39">
        <v>1</v>
      </c>
      <c r="K136" s="43">
        <v>7.4</v>
      </c>
      <c r="L136" s="39">
        <v>5</v>
      </c>
      <c r="M136" s="39">
        <v>16.3</v>
      </c>
      <c r="N136" s="39">
        <v>67.1</v>
      </c>
      <c r="O136" s="39">
        <v>3</v>
      </c>
      <c r="P136" s="40">
        <v>8</v>
      </c>
      <c r="Q136" s="39">
        <v>6</v>
      </c>
      <c r="R136" s="39">
        <v>5</v>
      </c>
      <c r="S136" s="39">
        <v>7</v>
      </c>
      <c r="T136" s="44">
        <v>6</v>
      </c>
      <c r="U136" s="39">
        <v>8</v>
      </c>
      <c r="V136" s="39">
        <v>298</v>
      </c>
      <c r="W136" s="40">
        <v>43.332692641873514</v>
      </c>
      <c r="X136" s="39">
        <v>4</v>
      </c>
      <c r="Y136" s="39">
        <v>16</v>
      </c>
      <c r="Z136" s="39">
        <v>685</v>
      </c>
      <c r="AA136" s="39">
        <v>5</v>
      </c>
      <c r="AB136" s="39">
        <v>15</v>
      </c>
      <c r="AC136" s="40">
        <v>999</v>
      </c>
      <c r="AD136" s="39">
        <v>31</v>
      </c>
      <c r="AE136" s="39">
        <v>547</v>
      </c>
      <c r="AF136" s="40">
        <v>13</v>
      </c>
      <c r="AG136" s="45">
        <v>2</v>
      </c>
      <c r="AH136" s="45">
        <v>9</v>
      </c>
      <c r="AI136" s="44">
        <v>72.62312513427993</v>
      </c>
      <c r="AJ136" s="41">
        <v>5</v>
      </c>
      <c r="AK136" s="41">
        <v>64</v>
      </c>
      <c r="AL136" s="41">
        <v>57.316505441414165</v>
      </c>
    </row>
    <row r="137" spans="1:38" ht="15">
      <c r="A137" s="12" t="str">
        <f>'Economy Names'!H133</f>
        <v>Puerto Rico (U.S.) </v>
      </c>
      <c r="B137" s="41">
        <v>7</v>
      </c>
      <c r="C137" s="41">
        <v>7</v>
      </c>
      <c r="D137" s="41">
        <v>0.6953622195417702</v>
      </c>
      <c r="E137" s="42">
        <v>0</v>
      </c>
      <c r="F137" s="39">
        <v>22</v>
      </c>
      <c r="G137" s="39">
        <v>209</v>
      </c>
      <c r="H137" s="40">
        <v>500.4079390811503</v>
      </c>
      <c r="I137" s="39">
        <v>8</v>
      </c>
      <c r="J137" s="39">
        <v>194</v>
      </c>
      <c r="K137" s="43">
        <v>0.9</v>
      </c>
      <c r="L137" s="39">
        <v>5</v>
      </c>
      <c r="M137" s="39">
        <v>71.5</v>
      </c>
      <c r="N137" s="39">
        <v>0</v>
      </c>
      <c r="O137" s="39">
        <v>7</v>
      </c>
      <c r="P137" s="40">
        <v>12</v>
      </c>
      <c r="Q137" s="39">
        <v>7</v>
      </c>
      <c r="R137" s="39">
        <v>6</v>
      </c>
      <c r="S137" s="39">
        <v>8</v>
      </c>
      <c r="T137" s="44">
        <v>7</v>
      </c>
      <c r="U137" s="39">
        <v>16</v>
      </c>
      <c r="V137" s="39">
        <v>218</v>
      </c>
      <c r="W137" s="40">
        <v>67.66893422085465</v>
      </c>
      <c r="X137" s="39">
        <v>7</v>
      </c>
      <c r="Y137" s="39">
        <v>15</v>
      </c>
      <c r="Z137" s="39">
        <v>1250</v>
      </c>
      <c r="AA137" s="39">
        <v>10</v>
      </c>
      <c r="AB137" s="39">
        <v>16</v>
      </c>
      <c r="AC137" s="40">
        <v>1250</v>
      </c>
      <c r="AD137" s="39">
        <v>39</v>
      </c>
      <c r="AE137" s="39">
        <v>620</v>
      </c>
      <c r="AF137" s="40">
        <v>25.6</v>
      </c>
      <c r="AG137" s="45">
        <v>3.7891666666666666</v>
      </c>
      <c r="AH137" s="45">
        <v>8</v>
      </c>
      <c r="AI137" s="44">
        <v>64.71623412609799</v>
      </c>
      <c r="AJ137" s="41">
        <v>5</v>
      </c>
      <c r="AK137" s="41">
        <v>32</v>
      </c>
      <c r="AL137" s="41">
        <v>428.5959862266547</v>
      </c>
    </row>
    <row r="138" spans="1:38" ht="15">
      <c r="A138" s="12" t="str">
        <f>'Economy Names'!H134</f>
        <v>Qatar</v>
      </c>
      <c r="B138" s="41">
        <v>8</v>
      </c>
      <c r="C138" s="41">
        <v>12</v>
      </c>
      <c r="D138" s="41">
        <v>9.733019686337816</v>
      </c>
      <c r="E138" s="42">
        <v>79.77884988801488</v>
      </c>
      <c r="F138" s="39">
        <v>19</v>
      </c>
      <c r="G138" s="39">
        <v>76</v>
      </c>
      <c r="H138" s="40">
        <v>0.8020167779242137</v>
      </c>
      <c r="I138" s="39">
        <v>10</v>
      </c>
      <c r="J138" s="39">
        <v>16</v>
      </c>
      <c r="K138" s="43">
        <v>0.3</v>
      </c>
      <c r="L138" s="39">
        <v>2</v>
      </c>
      <c r="M138" s="39">
        <v>0</v>
      </c>
      <c r="N138" s="39">
        <v>0.1</v>
      </c>
      <c r="O138" s="39">
        <v>3</v>
      </c>
      <c r="P138" s="40">
        <v>5</v>
      </c>
      <c r="Q138" s="39">
        <v>5</v>
      </c>
      <c r="R138" s="39">
        <v>6</v>
      </c>
      <c r="S138" s="39">
        <v>4</v>
      </c>
      <c r="T138" s="44">
        <v>5</v>
      </c>
      <c r="U138" s="39">
        <v>3</v>
      </c>
      <c r="V138" s="39">
        <v>36</v>
      </c>
      <c r="W138" s="40">
        <v>11.279926249602095</v>
      </c>
      <c r="X138" s="39">
        <v>5</v>
      </c>
      <c r="Y138" s="39">
        <v>21</v>
      </c>
      <c r="Z138" s="39">
        <v>735</v>
      </c>
      <c r="AA138" s="39">
        <v>7</v>
      </c>
      <c r="AB138" s="39">
        <v>20</v>
      </c>
      <c r="AC138" s="40">
        <v>657</v>
      </c>
      <c r="AD138" s="39">
        <v>43</v>
      </c>
      <c r="AE138" s="39">
        <v>570</v>
      </c>
      <c r="AF138" s="40">
        <v>21.6</v>
      </c>
      <c r="AG138" s="45">
        <v>2.75</v>
      </c>
      <c r="AH138" s="45">
        <v>22</v>
      </c>
      <c r="AI138" s="44">
        <v>53.01416401854242</v>
      </c>
      <c r="AJ138" s="41">
        <v>3</v>
      </c>
      <c r="AK138" s="41">
        <v>90</v>
      </c>
      <c r="AL138" s="41">
        <v>5.145735817776959</v>
      </c>
    </row>
    <row r="139" spans="1:38" ht="15">
      <c r="A139" s="12" t="str">
        <f>'Economy Names'!H135</f>
        <v>Romania</v>
      </c>
      <c r="B139" s="41">
        <v>6</v>
      </c>
      <c r="C139" s="41">
        <v>10</v>
      </c>
      <c r="D139" s="41">
        <v>2.6335498432409623</v>
      </c>
      <c r="E139" s="42">
        <v>0.8585329562317726</v>
      </c>
      <c r="F139" s="39">
        <v>17</v>
      </c>
      <c r="G139" s="39">
        <v>228</v>
      </c>
      <c r="H139" s="40">
        <v>73.86207997019247</v>
      </c>
      <c r="I139" s="39">
        <v>8</v>
      </c>
      <c r="J139" s="39">
        <v>48</v>
      </c>
      <c r="K139" s="43">
        <v>1.3</v>
      </c>
      <c r="L139" s="39">
        <v>5</v>
      </c>
      <c r="M139" s="39">
        <v>33.3</v>
      </c>
      <c r="N139" s="39">
        <v>13</v>
      </c>
      <c r="O139" s="39">
        <v>8</v>
      </c>
      <c r="P139" s="40">
        <v>13</v>
      </c>
      <c r="Q139" s="39">
        <v>9</v>
      </c>
      <c r="R139" s="39">
        <v>5</v>
      </c>
      <c r="S139" s="39">
        <v>4</v>
      </c>
      <c r="T139" s="44">
        <v>6</v>
      </c>
      <c r="U139" s="39">
        <v>113</v>
      </c>
      <c r="V139" s="39">
        <v>222</v>
      </c>
      <c r="W139" s="40">
        <v>44.85535763995343</v>
      </c>
      <c r="X139" s="39">
        <v>5</v>
      </c>
      <c r="Y139" s="39">
        <v>12</v>
      </c>
      <c r="Z139" s="39">
        <v>1275</v>
      </c>
      <c r="AA139" s="39">
        <v>6</v>
      </c>
      <c r="AB139" s="39">
        <v>13</v>
      </c>
      <c r="AC139" s="40">
        <v>1175</v>
      </c>
      <c r="AD139" s="39">
        <v>31</v>
      </c>
      <c r="AE139" s="39">
        <v>512</v>
      </c>
      <c r="AF139" s="40">
        <v>28.9</v>
      </c>
      <c r="AG139" s="45">
        <v>3.3333333333333335</v>
      </c>
      <c r="AH139" s="45">
        <v>10.5</v>
      </c>
      <c r="AI139" s="44">
        <v>25.686309017588155</v>
      </c>
      <c r="AJ139" s="41">
        <v>7</v>
      </c>
      <c r="AK139" s="41">
        <v>244</v>
      </c>
      <c r="AL139" s="41">
        <v>544.748978938264</v>
      </c>
    </row>
    <row r="140" spans="1:38" ht="15">
      <c r="A140" s="12" t="str">
        <f>'Economy Names'!H136</f>
        <v>Russian Federation</v>
      </c>
      <c r="B140" s="41">
        <v>9</v>
      </c>
      <c r="C140" s="41">
        <v>30</v>
      </c>
      <c r="D140" s="41">
        <v>3.573298342242185</v>
      </c>
      <c r="E140" s="42">
        <v>1.87083682839905</v>
      </c>
      <c r="F140" s="39">
        <v>53</v>
      </c>
      <c r="G140" s="39">
        <v>540</v>
      </c>
      <c r="H140" s="40">
        <v>4139.650788625579</v>
      </c>
      <c r="I140" s="39">
        <v>6</v>
      </c>
      <c r="J140" s="39">
        <v>43</v>
      </c>
      <c r="K140" s="43">
        <v>0.1</v>
      </c>
      <c r="L140" s="39">
        <v>5</v>
      </c>
      <c r="M140" s="39">
        <v>14.4</v>
      </c>
      <c r="N140" s="39">
        <v>0</v>
      </c>
      <c r="O140" s="39">
        <v>3</v>
      </c>
      <c r="P140" s="40">
        <v>8</v>
      </c>
      <c r="Q140" s="39">
        <v>6</v>
      </c>
      <c r="R140" s="39">
        <v>2</v>
      </c>
      <c r="S140" s="39">
        <v>7</v>
      </c>
      <c r="T140" s="44">
        <v>5</v>
      </c>
      <c r="U140" s="39">
        <v>11</v>
      </c>
      <c r="V140" s="39">
        <v>320</v>
      </c>
      <c r="W140" s="40">
        <v>46.53156706246033</v>
      </c>
      <c r="X140" s="39">
        <v>8</v>
      </c>
      <c r="Y140" s="39">
        <v>36</v>
      </c>
      <c r="Z140" s="39">
        <v>1850</v>
      </c>
      <c r="AA140" s="39">
        <v>13</v>
      </c>
      <c r="AB140" s="39">
        <v>36</v>
      </c>
      <c r="AC140" s="40">
        <v>1850</v>
      </c>
      <c r="AD140" s="39">
        <v>37</v>
      </c>
      <c r="AE140" s="39">
        <v>281</v>
      </c>
      <c r="AF140" s="40">
        <v>13.4</v>
      </c>
      <c r="AG140" s="45">
        <v>3.84833333333333</v>
      </c>
      <c r="AH140" s="45">
        <v>9</v>
      </c>
      <c r="AI140" s="44">
        <v>25.331522194324094</v>
      </c>
      <c r="AJ140" s="41">
        <v>9</v>
      </c>
      <c r="AK140" s="41">
        <v>302</v>
      </c>
      <c r="AL140" s="41">
        <v>4671.672930207012</v>
      </c>
    </row>
    <row r="141" spans="1:38" ht="15">
      <c r="A141" s="12" t="str">
        <f>'Economy Names'!H137</f>
        <v>Rwanda</v>
      </c>
      <c r="B141" s="41">
        <v>2</v>
      </c>
      <c r="C141" s="41">
        <v>3</v>
      </c>
      <c r="D141" s="41">
        <v>8.847762458598746</v>
      </c>
      <c r="E141" s="42">
        <v>0</v>
      </c>
      <c r="F141" s="39">
        <v>14</v>
      </c>
      <c r="G141" s="39">
        <v>195</v>
      </c>
      <c r="H141" s="40">
        <v>353.64860457517534</v>
      </c>
      <c r="I141" s="39">
        <v>4</v>
      </c>
      <c r="J141" s="39">
        <v>55</v>
      </c>
      <c r="K141" s="43">
        <v>0.4</v>
      </c>
      <c r="L141" s="39">
        <v>4</v>
      </c>
      <c r="M141" s="39">
        <v>0</v>
      </c>
      <c r="N141" s="39">
        <v>0.7</v>
      </c>
      <c r="O141" s="39">
        <v>8</v>
      </c>
      <c r="P141" s="40">
        <v>12</v>
      </c>
      <c r="Q141" s="39">
        <v>7</v>
      </c>
      <c r="R141" s="39">
        <v>9</v>
      </c>
      <c r="S141" s="39">
        <v>3</v>
      </c>
      <c r="T141" s="44">
        <v>6.333333333333333</v>
      </c>
      <c r="U141" s="39">
        <v>26</v>
      </c>
      <c r="V141" s="39">
        <v>148</v>
      </c>
      <c r="W141" s="40">
        <v>31.343839577562616</v>
      </c>
      <c r="X141" s="39">
        <v>8</v>
      </c>
      <c r="Y141" s="39">
        <v>35</v>
      </c>
      <c r="Z141" s="39">
        <v>3275</v>
      </c>
      <c r="AA141" s="39">
        <v>8</v>
      </c>
      <c r="AB141" s="39">
        <v>34</v>
      </c>
      <c r="AC141" s="40">
        <v>4990</v>
      </c>
      <c r="AD141" s="39">
        <v>24</v>
      </c>
      <c r="AE141" s="39">
        <v>230</v>
      </c>
      <c r="AF141" s="40">
        <v>78.7</v>
      </c>
      <c r="AG141" s="45" t="s">
        <v>36</v>
      </c>
      <c r="AH141" s="45" t="s">
        <v>36</v>
      </c>
      <c r="AI141" s="44">
        <v>0</v>
      </c>
      <c r="AJ141" s="41">
        <v>4</v>
      </c>
      <c r="AK141" s="41">
        <v>30</v>
      </c>
      <c r="AL141" s="41">
        <v>5513.594757254882</v>
      </c>
    </row>
    <row r="142" spans="1:38" ht="15">
      <c r="A142" s="12" t="str">
        <f>'Economy Names'!H138</f>
        <v>Samoa</v>
      </c>
      <c r="B142" s="41">
        <v>5</v>
      </c>
      <c r="C142" s="41">
        <v>9</v>
      </c>
      <c r="D142" s="41">
        <v>9.803823735974392</v>
      </c>
      <c r="E142" s="42">
        <v>0</v>
      </c>
      <c r="F142" s="39">
        <v>18</v>
      </c>
      <c r="G142" s="39">
        <v>88</v>
      </c>
      <c r="H142" s="40">
        <v>78.69202518742112</v>
      </c>
      <c r="I142" s="39">
        <v>5</v>
      </c>
      <c r="J142" s="39">
        <v>27</v>
      </c>
      <c r="K142" s="43">
        <v>1.6</v>
      </c>
      <c r="L142" s="39">
        <v>0</v>
      </c>
      <c r="M142" s="39">
        <v>0</v>
      </c>
      <c r="N142" s="39">
        <v>0</v>
      </c>
      <c r="O142" s="39">
        <v>6</v>
      </c>
      <c r="P142" s="40">
        <v>6</v>
      </c>
      <c r="Q142" s="39">
        <v>5</v>
      </c>
      <c r="R142" s="39">
        <v>6</v>
      </c>
      <c r="S142" s="39">
        <v>8</v>
      </c>
      <c r="T142" s="44">
        <v>6.333333333333333</v>
      </c>
      <c r="U142" s="39">
        <v>37</v>
      </c>
      <c r="V142" s="39">
        <v>224</v>
      </c>
      <c r="W142" s="40">
        <v>18.89393055155701</v>
      </c>
      <c r="X142" s="39">
        <v>7</v>
      </c>
      <c r="Y142" s="39">
        <v>27</v>
      </c>
      <c r="Z142" s="39">
        <v>820</v>
      </c>
      <c r="AA142" s="39">
        <v>7</v>
      </c>
      <c r="AB142" s="39">
        <v>31</v>
      </c>
      <c r="AC142" s="40">
        <v>848</v>
      </c>
      <c r="AD142" s="39">
        <v>44</v>
      </c>
      <c r="AE142" s="39">
        <v>455</v>
      </c>
      <c r="AF142" s="40">
        <v>19.7</v>
      </c>
      <c r="AG142" s="45">
        <v>2.54166666666667</v>
      </c>
      <c r="AH142" s="45">
        <v>38</v>
      </c>
      <c r="AI142" s="44">
        <v>14.598968408838385</v>
      </c>
      <c r="AJ142" s="41">
        <v>5</v>
      </c>
      <c r="AK142" s="41">
        <v>23</v>
      </c>
      <c r="AL142" s="41">
        <v>881.8503019386011</v>
      </c>
    </row>
    <row r="143" spans="1:38" ht="15">
      <c r="A143" s="12" t="str">
        <f>'Economy Names'!H139</f>
        <v>São Tomé and Príncipe </v>
      </c>
      <c r="B143" s="41">
        <v>10</v>
      </c>
      <c r="C143" s="41">
        <v>144</v>
      </c>
      <c r="D143" s="41">
        <v>77.28070175438596</v>
      </c>
      <c r="E143" s="42">
        <v>385.65994586476677</v>
      </c>
      <c r="F143" s="39">
        <v>13</v>
      </c>
      <c r="G143" s="39">
        <v>255</v>
      </c>
      <c r="H143" s="40">
        <v>565.0877192982456</v>
      </c>
      <c r="I143" s="39">
        <v>7</v>
      </c>
      <c r="J143" s="39">
        <v>62</v>
      </c>
      <c r="K143" s="43">
        <v>10.9</v>
      </c>
      <c r="L143" s="39">
        <v>0</v>
      </c>
      <c r="M143" s="39">
        <v>0</v>
      </c>
      <c r="N143" s="39">
        <v>0</v>
      </c>
      <c r="O143" s="39">
        <v>2</v>
      </c>
      <c r="P143" s="40">
        <v>2</v>
      </c>
      <c r="Q143" s="39">
        <v>3</v>
      </c>
      <c r="R143" s="39">
        <v>1</v>
      </c>
      <c r="S143" s="39">
        <v>6</v>
      </c>
      <c r="T143" s="44">
        <v>3.3333333333333335</v>
      </c>
      <c r="U143" s="39">
        <v>42</v>
      </c>
      <c r="V143" s="39">
        <v>424</v>
      </c>
      <c r="W143" s="40">
        <v>33.25445630945146</v>
      </c>
      <c r="X143" s="39">
        <v>8</v>
      </c>
      <c r="Y143" s="39">
        <v>27</v>
      </c>
      <c r="Z143" s="39">
        <v>690</v>
      </c>
      <c r="AA143" s="39">
        <v>8</v>
      </c>
      <c r="AB143" s="39">
        <v>29</v>
      </c>
      <c r="AC143" s="40">
        <v>577</v>
      </c>
      <c r="AD143" s="39">
        <v>43</v>
      </c>
      <c r="AE143" s="39">
        <v>1185</v>
      </c>
      <c r="AF143" s="40">
        <v>50.5</v>
      </c>
      <c r="AG143" s="45" t="s">
        <v>36</v>
      </c>
      <c r="AH143" s="45" t="s">
        <v>36</v>
      </c>
      <c r="AI143" s="44">
        <v>0</v>
      </c>
      <c r="AJ143" s="41">
        <v>0</v>
      </c>
      <c r="AK143" s="41">
        <v>0</v>
      </c>
      <c r="AL143" s="41">
        <v>0</v>
      </c>
    </row>
    <row r="144" spans="1:38" ht="15">
      <c r="A144" s="12" t="str">
        <f>'Economy Names'!H140</f>
        <v>Saudi Arabia</v>
      </c>
      <c r="B144" s="41">
        <v>4</v>
      </c>
      <c r="C144" s="41">
        <v>5</v>
      </c>
      <c r="D144" s="41">
        <v>6.995219710761932</v>
      </c>
      <c r="E144" s="42">
        <v>0</v>
      </c>
      <c r="F144" s="39">
        <v>12</v>
      </c>
      <c r="G144" s="39">
        <v>89</v>
      </c>
      <c r="H144" s="40">
        <v>43.7946406906546</v>
      </c>
      <c r="I144" s="39">
        <v>2</v>
      </c>
      <c r="J144" s="39">
        <v>2</v>
      </c>
      <c r="K144" s="43">
        <v>0</v>
      </c>
      <c r="L144" s="39">
        <v>6</v>
      </c>
      <c r="M144" s="39">
        <v>18</v>
      </c>
      <c r="N144" s="39">
        <v>0</v>
      </c>
      <c r="O144" s="39">
        <v>5</v>
      </c>
      <c r="P144" s="40">
        <v>11</v>
      </c>
      <c r="Q144" s="39">
        <v>9</v>
      </c>
      <c r="R144" s="39">
        <v>8</v>
      </c>
      <c r="S144" s="39">
        <v>4</v>
      </c>
      <c r="T144" s="44">
        <v>7</v>
      </c>
      <c r="U144" s="39">
        <v>14</v>
      </c>
      <c r="V144" s="39">
        <v>79</v>
      </c>
      <c r="W144" s="40">
        <v>14.524542841703406</v>
      </c>
      <c r="X144" s="39">
        <v>5</v>
      </c>
      <c r="Y144" s="39">
        <v>13</v>
      </c>
      <c r="Z144" s="39">
        <v>580</v>
      </c>
      <c r="AA144" s="39">
        <v>5</v>
      </c>
      <c r="AB144" s="39">
        <v>17</v>
      </c>
      <c r="AC144" s="40">
        <v>686</v>
      </c>
      <c r="AD144" s="39">
        <v>43</v>
      </c>
      <c r="AE144" s="39">
        <v>635</v>
      </c>
      <c r="AF144" s="40">
        <v>27.5</v>
      </c>
      <c r="AG144" s="45">
        <v>1.5</v>
      </c>
      <c r="AH144" s="45">
        <v>22</v>
      </c>
      <c r="AI144" s="44">
        <v>36.797576443662535</v>
      </c>
      <c r="AJ144" s="41">
        <v>4</v>
      </c>
      <c r="AK144" s="41">
        <v>71</v>
      </c>
      <c r="AL144" s="41">
        <v>21.33813599680334</v>
      </c>
    </row>
    <row r="145" spans="1:38" ht="15">
      <c r="A145" s="12" t="str">
        <f>'Economy Names'!H141</f>
        <v>Senegal</v>
      </c>
      <c r="B145" s="41">
        <v>4</v>
      </c>
      <c r="C145" s="41">
        <v>8</v>
      </c>
      <c r="D145" s="41">
        <v>63.10389437615417</v>
      </c>
      <c r="E145" s="42">
        <v>205.05587306217646</v>
      </c>
      <c r="F145" s="39">
        <v>16</v>
      </c>
      <c r="G145" s="39">
        <v>210</v>
      </c>
      <c r="H145" s="40">
        <v>459.03807743698815</v>
      </c>
      <c r="I145" s="39">
        <v>6</v>
      </c>
      <c r="J145" s="39">
        <v>122</v>
      </c>
      <c r="K145" s="43">
        <v>20.6</v>
      </c>
      <c r="L145" s="39">
        <v>1</v>
      </c>
      <c r="M145" s="39">
        <v>0</v>
      </c>
      <c r="N145" s="39">
        <v>0.4</v>
      </c>
      <c r="O145" s="39">
        <v>3</v>
      </c>
      <c r="P145" s="40">
        <v>4</v>
      </c>
      <c r="Q145" s="39">
        <v>6</v>
      </c>
      <c r="R145" s="39">
        <v>1</v>
      </c>
      <c r="S145" s="39">
        <v>2</v>
      </c>
      <c r="T145" s="44">
        <v>3</v>
      </c>
      <c r="U145" s="39">
        <v>59</v>
      </c>
      <c r="V145" s="39">
        <v>666</v>
      </c>
      <c r="W145" s="40">
        <v>45.99447297146374</v>
      </c>
      <c r="X145" s="39">
        <v>6</v>
      </c>
      <c r="Y145" s="39">
        <v>11</v>
      </c>
      <c r="Z145" s="39">
        <v>1098</v>
      </c>
      <c r="AA145" s="39">
        <v>5</v>
      </c>
      <c r="AB145" s="39">
        <v>14</v>
      </c>
      <c r="AC145" s="40">
        <v>1940</v>
      </c>
      <c r="AD145" s="39">
        <v>44</v>
      </c>
      <c r="AE145" s="39">
        <v>780</v>
      </c>
      <c r="AF145" s="40">
        <v>26.5</v>
      </c>
      <c r="AG145" s="45">
        <v>3</v>
      </c>
      <c r="AH145" s="45">
        <v>7.000000000000001</v>
      </c>
      <c r="AI145" s="44">
        <v>31.976047275919726</v>
      </c>
      <c r="AJ145" s="41">
        <v>7</v>
      </c>
      <c r="AK145" s="41">
        <v>125</v>
      </c>
      <c r="AL145" s="41">
        <v>6018.517669595519</v>
      </c>
    </row>
    <row r="146" spans="1:38" ht="15">
      <c r="A146" s="12" t="str">
        <f>'Economy Names'!H142</f>
        <v>Serbia</v>
      </c>
      <c r="B146" s="41">
        <v>7</v>
      </c>
      <c r="C146" s="41">
        <v>13</v>
      </c>
      <c r="D146" s="41">
        <v>7.948134810819042</v>
      </c>
      <c r="E146" s="42">
        <v>5.956485608741839</v>
      </c>
      <c r="F146" s="39">
        <v>20</v>
      </c>
      <c r="G146" s="39">
        <v>279</v>
      </c>
      <c r="H146" s="40">
        <v>1821.3874516796886</v>
      </c>
      <c r="I146" s="39">
        <v>6</v>
      </c>
      <c r="J146" s="39">
        <v>91</v>
      </c>
      <c r="K146" s="43">
        <v>2.7</v>
      </c>
      <c r="L146" s="39">
        <v>5</v>
      </c>
      <c r="M146" s="39">
        <v>100</v>
      </c>
      <c r="N146" s="39">
        <v>0</v>
      </c>
      <c r="O146" s="39">
        <v>8</v>
      </c>
      <c r="P146" s="40">
        <v>13</v>
      </c>
      <c r="Q146" s="39">
        <v>7</v>
      </c>
      <c r="R146" s="39">
        <v>6</v>
      </c>
      <c r="S146" s="39">
        <v>3</v>
      </c>
      <c r="T146" s="44">
        <v>5.333333333333333</v>
      </c>
      <c r="U146" s="39">
        <v>66</v>
      </c>
      <c r="V146" s="39">
        <v>279</v>
      </c>
      <c r="W146" s="40">
        <v>33.98082057953409</v>
      </c>
      <c r="X146" s="39">
        <v>6</v>
      </c>
      <c r="Y146" s="39">
        <v>12</v>
      </c>
      <c r="Z146" s="39">
        <v>1398</v>
      </c>
      <c r="AA146" s="39">
        <v>6</v>
      </c>
      <c r="AB146" s="39">
        <v>14</v>
      </c>
      <c r="AC146" s="40">
        <v>1559</v>
      </c>
      <c r="AD146" s="39">
        <v>36</v>
      </c>
      <c r="AE146" s="39">
        <v>635</v>
      </c>
      <c r="AF146" s="40">
        <v>28.9</v>
      </c>
      <c r="AG146" s="45">
        <v>2.66666666666666</v>
      </c>
      <c r="AH146" s="45">
        <v>23</v>
      </c>
      <c r="AI146" s="44">
        <v>29.514384344572196</v>
      </c>
      <c r="AJ146" s="41">
        <v>4</v>
      </c>
      <c r="AK146" s="41">
        <v>131</v>
      </c>
      <c r="AL146" s="41">
        <v>574.6666066813718</v>
      </c>
    </row>
    <row r="147" spans="1:38" ht="15">
      <c r="A147" s="12" t="str">
        <f>'Economy Names'!H143</f>
        <v>Seychelles</v>
      </c>
      <c r="B147" s="41">
        <v>10</v>
      </c>
      <c r="C147" s="41">
        <v>39</v>
      </c>
      <c r="D147" s="41">
        <v>17.45483926626932</v>
      </c>
      <c r="E147" s="42">
        <v>0</v>
      </c>
      <c r="F147" s="39">
        <v>20</v>
      </c>
      <c r="G147" s="39">
        <v>144</v>
      </c>
      <c r="H147" s="40">
        <v>38.03805956547189</v>
      </c>
      <c r="I147" s="39">
        <v>4</v>
      </c>
      <c r="J147" s="39">
        <v>33</v>
      </c>
      <c r="K147" s="43">
        <v>7</v>
      </c>
      <c r="L147" s="39">
        <v>0</v>
      </c>
      <c r="M147" s="39">
        <v>0</v>
      </c>
      <c r="N147" s="39">
        <v>0</v>
      </c>
      <c r="O147" s="39">
        <v>4</v>
      </c>
      <c r="P147" s="40">
        <v>4</v>
      </c>
      <c r="Q147" s="39">
        <v>4</v>
      </c>
      <c r="R147" s="39">
        <v>8</v>
      </c>
      <c r="S147" s="39">
        <v>5</v>
      </c>
      <c r="T147" s="44">
        <v>5.666666666666667</v>
      </c>
      <c r="U147" s="39">
        <v>16</v>
      </c>
      <c r="V147" s="39">
        <v>76</v>
      </c>
      <c r="W147" s="40">
        <v>44.120648558467515</v>
      </c>
      <c r="X147" s="39">
        <v>5</v>
      </c>
      <c r="Y147" s="39">
        <v>17</v>
      </c>
      <c r="Z147" s="39">
        <v>876</v>
      </c>
      <c r="AA147" s="39">
        <v>5</v>
      </c>
      <c r="AB147" s="39">
        <v>18</v>
      </c>
      <c r="AC147" s="40">
        <v>876</v>
      </c>
      <c r="AD147" s="39">
        <v>37</v>
      </c>
      <c r="AE147" s="39">
        <v>720</v>
      </c>
      <c r="AF147" s="40">
        <v>15.4</v>
      </c>
      <c r="AG147" s="45" t="s">
        <v>36</v>
      </c>
      <c r="AH147" s="45" t="s">
        <v>36</v>
      </c>
      <c r="AI147" s="44">
        <v>0</v>
      </c>
      <c r="AJ147" s="41">
        <v>6</v>
      </c>
      <c r="AK147" s="41">
        <v>147</v>
      </c>
      <c r="AL147" s="41">
        <v>565.5909746935095</v>
      </c>
    </row>
    <row r="148" spans="1:38" ht="15">
      <c r="A148" s="12" t="str">
        <f>'Economy Names'!H144</f>
        <v>Sierra Leone</v>
      </c>
      <c r="B148" s="41">
        <v>6</v>
      </c>
      <c r="C148" s="41">
        <v>12</v>
      </c>
      <c r="D148" s="41">
        <v>110.72836903441842</v>
      </c>
      <c r="E148" s="42">
        <v>0</v>
      </c>
      <c r="F148" s="39">
        <v>25</v>
      </c>
      <c r="G148" s="39">
        <v>252</v>
      </c>
      <c r="H148" s="40">
        <v>343.34870496492215</v>
      </c>
      <c r="I148" s="39">
        <v>7</v>
      </c>
      <c r="J148" s="39">
        <v>86</v>
      </c>
      <c r="K148" s="43">
        <v>12.2</v>
      </c>
      <c r="L148" s="39">
        <v>0</v>
      </c>
      <c r="M148" s="39">
        <v>0</v>
      </c>
      <c r="N148" s="39">
        <v>0</v>
      </c>
      <c r="O148" s="39">
        <v>6</v>
      </c>
      <c r="P148" s="40">
        <v>6</v>
      </c>
      <c r="Q148" s="39">
        <v>6</v>
      </c>
      <c r="R148" s="39">
        <v>7</v>
      </c>
      <c r="S148" s="39">
        <v>6</v>
      </c>
      <c r="T148" s="44">
        <v>6.333333333333333</v>
      </c>
      <c r="U148" s="39">
        <v>29</v>
      </c>
      <c r="V148" s="39">
        <v>357</v>
      </c>
      <c r="W148" s="40">
        <v>235.55072125626535</v>
      </c>
      <c r="X148" s="39">
        <v>7</v>
      </c>
      <c r="Y148" s="39">
        <v>26</v>
      </c>
      <c r="Z148" s="39">
        <v>1573</v>
      </c>
      <c r="AA148" s="39">
        <v>7</v>
      </c>
      <c r="AB148" s="39">
        <v>31</v>
      </c>
      <c r="AC148" s="40">
        <v>1639</v>
      </c>
      <c r="AD148" s="39">
        <v>40</v>
      </c>
      <c r="AE148" s="39">
        <v>515</v>
      </c>
      <c r="AF148" s="40">
        <v>149.5</v>
      </c>
      <c r="AG148" s="45">
        <v>2.5833333333333335</v>
      </c>
      <c r="AH148" s="45">
        <v>42</v>
      </c>
      <c r="AI148" s="44">
        <v>8.388179275257784</v>
      </c>
      <c r="AJ148" s="41">
        <v>8</v>
      </c>
      <c r="AK148" s="41">
        <v>137</v>
      </c>
      <c r="AL148" s="41">
        <v>2914.062085727928</v>
      </c>
    </row>
    <row r="149" spans="1:38" ht="15">
      <c r="A149" s="12" t="str">
        <f>'Economy Names'!H145</f>
        <v>Singapore</v>
      </c>
      <c r="B149" s="41">
        <v>3</v>
      </c>
      <c r="C149" s="41">
        <v>3</v>
      </c>
      <c r="D149" s="41">
        <v>0.7368975258990479</v>
      </c>
      <c r="E149" s="42">
        <v>0</v>
      </c>
      <c r="F149" s="39">
        <v>11</v>
      </c>
      <c r="G149" s="39">
        <v>25</v>
      </c>
      <c r="H149" s="40">
        <v>19.728947890797475</v>
      </c>
      <c r="I149" s="39">
        <v>3</v>
      </c>
      <c r="J149" s="39">
        <v>5</v>
      </c>
      <c r="K149" s="43">
        <v>2.8</v>
      </c>
      <c r="L149" s="39">
        <v>4</v>
      </c>
      <c r="M149" s="39">
        <v>60.8</v>
      </c>
      <c r="N149" s="39">
        <v>0</v>
      </c>
      <c r="O149" s="39">
        <v>10</v>
      </c>
      <c r="P149" s="40">
        <v>14</v>
      </c>
      <c r="Q149" s="39">
        <v>10</v>
      </c>
      <c r="R149" s="39">
        <v>9</v>
      </c>
      <c r="S149" s="39">
        <v>9</v>
      </c>
      <c r="T149" s="44">
        <v>9.333333333333334</v>
      </c>
      <c r="U149" s="39">
        <v>5</v>
      </c>
      <c r="V149" s="39">
        <v>84</v>
      </c>
      <c r="W149" s="40">
        <v>25.357722964339835</v>
      </c>
      <c r="X149" s="39">
        <v>4</v>
      </c>
      <c r="Y149" s="39">
        <v>5</v>
      </c>
      <c r="Z149" s="39">
        <v>456</v>
      </c>
      <c r="AA149" s="39">
        <v>4</v>
      </c>
      <c r="AB149" s="39">
        <v>4</v>
      </c>
      <c r="AC149" s="40">
        <v>439</v>
      </c>
      <c r="AD149" s="39">
        <v>21</v>
      </c>
      <c r="AE149" s="39">
        <v>150</v>
      </c>
      <c r="AF149" s="40">
        <v>25.8</v>
      </c>
      <c r="AG149" s="45">
        <v>0.78</v>
      </c>
      <c r="AH149" s="45">
        <v>1</v>
      </c>
      <c r="AI149" s="44">
        <v>91.29124406439205</v>
      </c>
      <c r="AJ149" s="41">
        <v>4</v>
      </c>
      <c r="AK149" s="41">
        <v>36</v>
      </c>
      <c r="AL149" s="41">
        <v>33.94230794340396</v>
      </c>
    </row>
    <row r="150" spans="1:38" ht="15">
      <c r="A150" s="12" t="str">
        <f>'Economy Names'!H146</f>
        <v>Slovak Republic</v>
      </c>
      <c r="B150" s="41">
        <v>6</v>
      </c>
      <c r="C150" s="41">
        <v>16</v>
      </c>
      <c r="D150" s="41">
        <v>1.8939901600144318</v>
      </c>
      <c r="E150" s="42">
        <v>22.2217962980444</v>
      </c>
      <c r="F150" s="39">
        <v>13</v>
      </c>
      <c r="G150" s="39">
        <v>287</v>
      </c>
      <c r="H150" s="40">
        <v>12.65770512097331</v>
      </c>
      <c r="I150" s="39">
        <v>3</v>
      </c>
      <c r="J150" s="39">
        <v>17</v>
      </c>
      <c r="K150" s="43">
        <v>0</v>
      </c>
      <c r="L150" s="39">
        <v>4</v>
      </c>
      <c r="M150" s="39">
        <v>44.5</v>
      </c>
      <c r="N150" s="39">
        <v>2.2</v>
      </c>
      <c r="O150" s="39">
        <v>9</v>
      </c>
      <c r="P150" s="40">
        <v>13</v>
      </c>
      <c r="Q150" s="39">
        <v>3</v>
      </c>
      <c r="R150" s="39">
        <v>4</v>
      </c>
      <c r="S150" s="39">
        <v>7</v>
      </c>
      <c r="T150" s="44">
        <v>4.666666666666667</v>
      </c>
      <c r="U150" s="39">
        <v>31</v>
      </c>
      <c r="V150" s="39">
        <v>257</v>
      </c>
      <c r="W150" s="40">
        <v>48.679831137519955</v>
      </c>
      <c r="X150" s="39">
        <v>6</v>
      </c>
      <c r="Y150" s="39">
        <v>17</v>
      </c>
      <c r="Z150" s="39">
        <v>1530</v>
      </c>
      <c r="AA150" s="39">
        <v>8</v>
      </c>
      <c r="AB150" s="39">
        <v>19</v>
      </c>
      <c r="AC150" s="40">
        <v>1505</v>
      </c>
      <c r="AD150" s="39">
        <v>31</v>
      </c>
      <c r="AE150" s="39">
        <v>565</v>
      </c>
      <c r="AF150" s="40">
        <v>30</v>
      </c>
      <c r="AG150" s="45">
        <v>4</v>
      </c>
      <c r="AH150" s="45">
        <v>18</v>
      </c>
      <c r="AI150" s="44">
        <v>55.300644199488296</v>
      </c>
      <c r="AJ150" s="41">
        <v>5</v>
      </c>
      <c r="AK150" s="41">
        <v>177</v>
      </c>
      <c r="AL150" s="41">
        <v>197.5126613724654</v>
      </c>
    </row>
    <row r="151" spans="1:38" ht="15">
      <c r="A151" s="12" t="str">
        <f>'Economy Names'!H147</f>
        <v>Slovenia</v>
      </c>
      <c r="B151" s="41">
        <v>2</v>
      </c>
      <c r="C151" s="41">
        <v>6</v>
      </c>
      <c r="D151" s="41">
        <v>0</v>
      </c>
      <c r="E151" s="42">
        <v>45.028876590881254</v>
      </c>
      <c r="F151" s="39">
        <v>14</v>
      </c>
      <c r="G151" s="39">
        <v>199</v>
      </c>
      <c r="H151" s="40">
        <v>85.09575109695375</v>
      </c>
      <c r="I151" s="39">
        <v>6</v>
      </c>
      <c r="J151" s="39">
        <v>113</v>
      </c>
      <c r="K151" s="43">
        <v>2.1</v>
      </c>
      <c r="L151" s="39">
        <v>2</v>
      </c>
      <c r="M151" s="39">
        <v>0</v>
      </c>
      <c r="N151" s="39">
        <v>2.7</v>
      </c>
      <c r="O151" s="39">
        <v>5</v>
      </c>
      <c r="P151" s="40">
        <v>7</v>
      </c>
      <c r="Q151" s="39">
        <v>3</v>
      </c>
      <c r="R151" s="39">
        <v>9</v>
      </c>
      <c r="S151" s="39">
        <v>8</v>
      </c>
      <c r="T151" s="44">
        <v>6.666666666666667</v>
      </c>
      <c r="U151" s="39">
        <v>22</v>
      </c>
      <c r="V151" s="39">
        <v>260</v>
      </c>
      <c r="W151" s="40">
        <v>35.40626103114858</v>
      </c>
      <c r="X151" s="39">
        <v>6</v>
      </c>
      <c r="Y151" s="39">
        <v>19</v>
      </c>
      <c r="Z151" s="39">
        <v>710</v>
      </c>
      <c r="AA151" s="39">
        <v>8</v>
      </c>
      <c r="AB151" s="39">
        <v>17</v>
      </c>
      <c r="AC151" s="40">
        <v>765</v>
      </c>
      <c r="AD151" s="39">
        <v>32</v>
      </c>
      <c r="AE151" s="39">
        <v>1290</v>
      </c>
      <c r="AF151" s="40">
        <v>12.7</v>
      </c>
      <c r="AG151" s="45">
        <v>2</v>
      </c>
      <c r="AH151" s="45">
        <v>4</v>
      </c>
      <c r="AI151" s="44">
        <v>50.851750475255</v>
      </c>
      <c r="AJ151" s="41">
        <v>5</v>
      </c>
      <c r="AK151" s="41">
        <v>38</v>
      </c>
      <c r="AL151" s="41">
        <v>122.91682539268159</v>
      </c>
    </row>
    <row r="152" spans="1:38" ht="15">
      <c r="A152" s="12" t="str">
        <f>'Economy Names'!H148</f>
        <v>Solomon Islands</v>
      </c>
      <c r="B152" s="41">
        <v>7</v>
      </c>
      <c r="C152" s="41">
        <v>57</v>
      </c>
      <c r="D152" s="41">
        <v>68.05184218106402</v>
      </c>
      <c r="E152" s="42">
        <v>0</v>
      </c>
      <c r="F152" s="39">
        <v>12</v>
      </c>
      <c r="G152" s="39">
        <v>62</v>
      </c>
      <c r="H152" s="40">
        <v>665.444618995367</v>
      </c>
      <c r="I152" s="39">
        <v>10</v>
      </c>
      <c r="J152" s="39">
        <v>297</v>
      </c>
      <c r="K152" s="43">
        <v>4.9</v>
      </c>
      <c r="L152" s="39">
        <v>0</v>
      </c>
      <c r="M152" s="39">
        <v>0</v>
      </c>
      <c r="N152" s="39">
        <v>0</v>
      </c>
      <c r="O152" s="39">
        <v>8</v>
      </c>
      <c r="P152" s="40">
        <v>8</v>
      </c>
      <c r="Q152" s="39">
        <v>3</v>
      </c>
      <c r="R152" s="39">
        <v>7</v>
      </c>
      <c r="S152" s="39">
        <v>7</v>
      </c>
      <c r="T152" s="44">
        <v>5.666666666666667</v>
      </c>
      <c r="U152" s="39">
        <v>33</v>
      </c>
      <c r="V152" s="39">
        <v>80</v>
      </c>
      <c r="W152" s="40">
        <v>36.402617208325495</v>
      </c>
      <c r="X152" s="39">
        <v>7</v>
      </c>
      <c r="Y152" s="39">
        <v>24</v>
      </c>
      <c r="Z152" s="39">
        <v>1023</v>
      </c>
      <c r="AA152" s="39">
        <v>4</v>
      </c>
      <c r="AB152" s="39">
        <v>21</v>
      </c>
      <c r="AC152" s="40">
        <v>1237</v>
      </c>
      <c r="AD152" s="39">
        <v>37</v>
      </c>
      <c r="AE152" s="39">
        <v>455</v>
      </c>
      <c r="AF152" s="40">
        <v>78.9</v>
      </c>
      <c r="AG152" s="45">
        <v>1</v>
      </c>
      <c r="AH152" s="45">
        <v>38</v>
      </c>
      <c r="AI152" s="44">
        <v>23.390799618816597</v>
      </c>
      <c r="AJ152" s="41">
        <v>4</v>
      </c>
      <c r="AK152" s="41">
        <v>39</v>
      </c>
      <c r="AL152" s="41">
        <v>2244.635535545793</v>
      </c>
    </row>
    <row r="153" spans="1:38" ht="15">
      <c r="A153" s="12" t="str">
        <f>'Economy Names'!H149</f>
        <v>South Africa</v>
      </c>
      <c r="B153" s="41">
        <v>6</v>
      </c>
      <c r="C153" s="41">
        <v>22</v>
      </c>
      <c r="D153" s="41">
        <v>5.957084673679428</v>
      </c>
      <c r="E153" s="42">
        <v>0.002080618855824842</v>
      </c>
      <c r="F153" s="39">
        <v>17</v>
      </c>
      <c r="G153" s="39">
        <v>174</v>
      </c>
      <c r="H153" s="40">
        <v>23.09486929965575</v>
      </c>
      <c r="I153" s="39">
        <v>6</v>
      </c>
      <c r="J153" s="39">
        <v>24</v>
      </c>
      <c r="K153" s="43">
        <v>8.8</v>
      </c>
      <c r="L153" s="39">
        <v>6</v>
      </c>
      <c r="M153" s="39">
        <v>54.9</v>
      </c>
      <c r="N153" s="39">
        <v>0</v>
      </c>
      <c r="O153" s="39">
        <v>9</v>
      </c>
      <c r="P153" s="40">
        <v>15</v>
      </c>
      <c r="Q153" s="39">
        <v>8</v>
      </c>
      <c r="R153" s="39">
        <v>8</v>
      </c>
      <c r="S153" s="39">
        <v>8</v>
      </c>
      <c r="T153" s="44">
        <v>8</v>
      </c>
      <c r="U153" s="39">
        <v>9</v>
      </c>
      <c r="V153" s="39">
        <v>200</v>
      </c>
      <c r="W153" s="40">
        <v>30.53272185723481</v>
      </c>
      <c r="X153" s="39">
        <v>8</v>
      </c>
      <c r="Y153" s="39">
        <v>30</v>
      </c>
      <c r="Z153" s="39">
        <v>1531</v>
      </c>
      <c r="AA153" s="39">
        <v>9</v>
      </c>
      <c r="AB153" s="39">
        <v>35</v>
      </c>
      <c r="AC153" s="40">
        <v>1807</v>
      </c>
      <c r="AD153" s="39">
        <v>30</v>
      </c>
      <c r="AE153" s="39">
        <v>600</v>
      </c>
      <c r="AF153" s="40">
        <v>33.2</v>
      </c>
      <c r="AG153" s="45">
        <v>2</v>
      </c>
      <c r="AH153" s="45">
        <v>18</v>
      </c>
      <c r="AI153" s="44">
        <v>34.39733011199607</v>
      </c>
      <c r="AJ153" s="41">
        <v>4</v>
      </c>
      <c r="AK153" s="41">
        <v>214</v>
      </c>
      <c r="AL153" s="41">
        <v>1780.366225980147</v>
      </c>
    </row>
    <row r="154" spans="1:38" ht="15">
      <c r="A154" s="12" t="str">
        <f>'Economy Names'!H150</f>
        <v>Spain</v>
      </c>
      <c r="B154" s="41">
        <v>10</v>
      </c>
      <c r="C154" s="41">
        <v>47</v>
      </c>
      <c r="D154" s="41">
        <v>15.139748841167979</v>
      </c>
      <c r="E154" s="42">
        <v>13.519594429943155</v>
      </c>
      <c r="F154" s="39">
        <v>11</v>
      </c>
      <c r="G154" s="39">
        <v>233</v>
      </c>
      <c r="H154" s="40">
        <v>47.38475996014119</v>
      </c>
      <c r="I154" s="39">
        <v>4</v>
      </c>
      <c r="J154" s="39">
        <v>18</v>
      </c>
      <c r="K154" s="43">
        <v>7.1</v>
      </c>
      <c r="L154" s="39">
        <v>5</v>
      </c>
      <c r="M154" s="39">
        <v>10.7</v>
      </c>
      <c r="N154" s="39">
        <v>54.6</v>
      </c>
      <c r="O154" s="39">
        <v>6</v>
      </c>
      <c r="P154" s="40">
        <v>11</v>
      </c>
      <c r="Q154" s="39">
        <v>5</v>
      </c>
      <c r="R154" s="39">
        <v>6</v>
      </c>
      <c r="S154" s="39">
        <v>4</v>
      </c>
      <c r="T154" s="44">
        <v>5</v>
      </c>
      <c r="U154" s="39">
        <v>8</v>
      </c>
      <c r="V154" s="39">
        <v>197</v>
      </c>
      <c r="W154" s="40">
        <v>56.52744591176055</v>
      </c>
      <c r="X154" s="39">
        <v>6</v>
      </c>
      <c r="Y154" s="39">
        <v>9</v>
      </c>
      <c r="Z154" s="39">
        <v>1221</v>
      </c>
      <c r="AA154" s="39">
        <v>7</v>
      </c>
      <c r="AB154" s="39">
        <v>10</v>
      </c>
      <c r="AC154" s="40">
        <v>1221</v>
      </c>
      <c r="AD154" s="39">
        <v>39</v>
      </c>
      <c r="AE154" s="39">
        <v>515</v>
      </c>
      <c r="AF154" s="40">
        <v>17.2</v>
      </c>
      <c r="AG154" s="45">
        <v>1</v>
      </c>
      <c r="AH154" s="45">
        <v>11</v>
      </c>
      <c r="AI154" s="44">
        <v>76.28042135851798</v>
      </c>
      <c r="AJ154" s="41">
        <v>4</v>
      </c>
      <c r="AK154" s="41">
        <v>101</v>
      </c>
      <c r="AL154" s="41">
        <v>229.78975991910065</v>
      </c>
    </row>
    <row r="155" spans="1:38" ht="15">
      <c r="A155" s="12" t="str">
        <f>'Economy Names'!H151</f>
        <v>Sri Lanka</v>
      </c>
      <c r="B155" s="41">
        <v>4</v>
      </c>
      <c r="C155" s="41">
        <v>35</v>
      </c>
      <c r="D155" s="41">
        <v>5.354502696357929</v>
      </c>
      <c r="E155" s="42">
        <v>0</v>
      </c>
      <c r="F155" s="39">
        <v>22</v>
      </c>
      <c r="G155" s="39">
        <v>214</v>
      </c>
      <c r="H155" s="40">
        <v>1335.1787821335809</v>
      </c>
      <c r="I155" s="39">
        <v>8</v>
      </c>
      <c r="J155" s="39">
        <v>83</v>
      </c>
      <c r="K155" s="43">
        <v>5.1</v>
      </c>
      <c r="L155" s="39">
        <v>5</v>
      </c>
      <c r="M155" s="39">
        <v>18.6</v>
      </c>
      <c r="N155" s="39">
        <v>0</v>
      </c>
      <c r="O155" s="39">
        <v>4</v>
      </c>
      <c r="P155" s="40">
        <v>9</v>
      </c>
      <c r="Q155" s="39">
        <v>4</v>
      </c>
      <c r="R155" s="39">
        <v>5</v>
      </c>
      <c r="S155" s="39">
        <v>7</v>
      </c>
      <c r="T155" s="44">
        <v>5.333333333333333</v>
      </c>
      <c r="U155" s="39">
        <v>62</v>
      </c>
      <c r="V155" s="39">
        <v>256</v>
      </c>
      <c r="W155" s="40">
        <v>64.67652666608782</v>
      </c>
      <c r="X155" s="39">
        <v>8</v>
      </c>
      <c r="Y155" s="39">
        <v>21</v>
      </c>
      <c r="Z155" s="39">
        <v>715</v>
      </c>
      <c r="AA155" s="39">
        <v>6</v>
      </c>
      <c r="AB155" s="39">
        <v>19</v>
      </c>
      <c r="AC155" s="40">
        <v>745</v>
      </c>
      <c r="AD155" s="39">
        <v>40</v>
      </c>
      <c r="AE155" s="39">
        <v>1318</v>
      </c>
      <c r="AF155" s="40">
        <v>22.8</v>
      </c>
      <c r="AG155" s="45">
        <v>1.67</v>
      </c>
      <c r="AH155" s="45">
        <v>5</v>
      </c>
      <c r="AI155" s="44">
        <v>46.98701040832912</v>
      </c>
      <c r="AJ155" s="41">
        <v>4</v>
      </c>
      <c r="AK155" s="41">
        <v>132</v>
      </c>
      <c r="AL155" s="41">
        <v>1381.647016761531</v>
      </c>
    </row>
    <row r="156" spans="1:38" ht="15">
      <c r="A156" s="12" t="str">
        <f>'Economy Names'!H152</f>
        <v>St. Kitts and Nevis</v>
      </c>
      <c r="B156" s="41">
        <v>7</v>
      </c>
      <c r="C156" s="41">
        <v>19</v>
      </c>
      <c r="D156" s="41">
        <v>11.301259993771419</v>
      </c>
      <c r="E156" s="42">
        <v>0</v>
      </c>
      <c r="F156" s="39">
        <v>14</v>
      </c>
      <c r="G156" s="39">
        <v>67</v>
      </c>
      <c r="H156" s="40">
        <v>4.832230718073505</v>
      </c>
      <c r="I156" s="39">
        <v>6</v>
      </c>
      <c r="J156" s="39">
        <v>81</v>
      </c>
      <c r="K156" s="43">
        <v>13.3</v>
      </c>
      <c r="L156" s="39">
        <v>0</v>
      </c>
      <c r="M156" s="39">
        <v>0</v>
      </c>
      <c r="N156" s="39">
        <v>0</v>
      </c>
      <c r="O156" s="39">
        <v>7</v>
      </c>
      <c r="P156" s="40">
        <v>7</v>
      </c>
      <c r="Q156" s="39">
        <v>4</v>
      </c>
      <c r="R156" s="39">
        <v>8</v>
      </c>
      <c r="S156" s="39">
        <v>7</v>
      </c>
      <c r="T156" s="44">
        <v>6.333333333333333</v>
      </c>
      <c r="U156" s="39">
        <v>24</v>
      </c>
      <c r="V156" s="39">
        <v>155</v>
      </c>
      <c r="W156" s="40">
        <v>52.742970064006954</v>
      </c>
      <c r="X156" s="39">
        <v>4</v>
      </c>
      <c r="Y156" s="39">
        <v>12</v>
      </c>
      <c r="Z156" s="39">
        <v>850</v>
      </c>
      <c r="AA156" s="39">
        <v>5</v>
      </c>
      <c r="AB156" s="39">
        <v>13</v>
      </c>
      <c r="AC156" s="40">
        <v>2138</v>
      </c>
      <c r="AD156" s="39">
        <v>47</v>
      </c>
      <c r="AE156" s="39">
        <v>578</v>
      </c>
      <c r="AF156" s="40">
        <v>20.5</v>
      </c>
      <c r="AG156" s="45" t="s">
        <v>36</v>
      </c>
      <c r="AH156" s="45" t="s">
        <v>36</v>
      </c>
      <c r="AI156" s="44">
        <v>0</v>
      </c>
      <c r="AJ156" s="41">
        <v>5</v>
      </c>
      <c r="AK156" s="41">
        <v>18</v>
      </c>
      <c r="AL156" s="41">
        <v>377.09745755653597</v>
      </c>
    </row>
    <row r="157" spans="1:38" ht="15">
      <c r="A157" s="12" t="str">
        <f>'Economy Names'!H153</f>
        <v>St. Lucia</v>
      </c>
      <c r="B157" s="41">
        <v>5</v>
      </c>
      <c r="C157" s="41">
        <v>14</v>
      </c>
      <c r="D157" s="41">
        <v>23.750737392402858</v>
      </c>
      <c r="E157" s="42">
        <v>0</v>
      </c>
      <c r="F157" s="39">
        <v>9</v>
      </c>
      <c r="G157" s="39">
        <v>139</v>
      </c>
      <c r="H157" s="40">
        <v>32.15484446971464</v>
      </c>
      <c r="I157" s="39">
        <v>6</v>
      </c>
      <c r="J157" s="39">
        <v>16</v>
      </c>
      <c r="K157" s="43">
        <v>7.4</v>
      </c>
      <c r="L157" s="39">
        <v>0</v>
      </c>
      <c r="M157" s="39">
        <v>0</v>
      </c>
      <c r="N157" s="39">
        <v>0</v>
      </c>
      <c r="O157" s="39">
        <v>8</v>
      </c>
      <c r="P157" s="40">
        <v>8</v>
      </c>
      <c r="Q157" s="39">
        <v>4</v>
      </c>
      <c r="R157" s="39">
        <v>8</v>
      </c>
      <c r="S157" s="39">
        <v>7</v>
      </c>
      <c r="T157" s="44">
        <v>6.333333333333333</v>
      </c>
      <c r="U157" s="39">
        <v>32</v>
      </c>
      <c r="V157" s="39">
        <v>92</v>
      </c>
      <c r="W157" s="40">
        <v>33.98355803025131</v>
      </c>
      <c r="X157" s="39">
        <v>5</v>
      </c>
      <c r="Y157" s="39">
        <v>14</v>
      </c>
      <c r="Z157" s="39">
        <v>1700</v>
      </c>
      <c r="AA157" s="39">
        <v>8</v>
      </c>
      <c r="AB157" s="39">
        <v>18</v>
      </c>
      <c r="AC157" s="40">
        <v>2745</v>
      </c>
      <c r="AD157" s="39">
        <v>47</v>
      </c>
      <c r="AE157" s="39">
        <v>635</v>
      </c>
      <c r="AF157" s="40">
        <v>37.3</v>
      </c>
      <c r="AG157" s="45">
        <v>2</v>
      </c>
      <c r="AH157" s="45">
        <v>9</v>
      </c>
      <c r="AI157" s="44">
        <v>41.534813654180695</v>
      </c>
      <c r="AJ157" s="41">
        <v>4</v>
      </c>
      <c r="AK157" s="41">
        <v>25</v>
      </c>
      <c r="AL157" s="41">
        <v>212.56909966200558</v>
      </c>
    </row>
    <row r="158" spans="1:38" ht="15">
      <c r="A158" s="12" t="str">
        <f>'Economy Names'!H154</f>
        <v>St. Vincent and the Grenadines</v>
      </c>
      <c r="B158" s="41">
        <v>7</v>
      </c>
      <c r="C158" s="41">
        <v>10</v>
      </c>
      <c r="D158" s="41">
        <v>21.247564132302276</v>
      </c>
      <c r="E158" s="42">
        <v>0</v>
      </c>
      <c r="F158" s="39">
        <v>11</v>
      </c>
      <c r="G158" s="39">
        <v>74</v>
      </c>
      <c r="H158" s="40">
        <v>7.017742218494145</v>
      </c>
      <c r="I158" s="39">
        <v>7</v>
      </c>
      <c r="J158" s="39">
        <v>38</v>
      </c>
      <c r="K158" s="43">
        <v>11.9</v>
      </c>
      <c r="L158" s="39">
        <v>0</v>
      </c>
      <c r="M158" s="39">
        <v>0</v>
      </c>
      <c r="N158" s="39">
        <v>0</v>
      </c>
      <c r="O158" s="39">
        <v>7</v>
      </c>
      <c r="P158" s="40">
        <v>7</v>
      </c>
      <c r="Q158" s="39">
        <v>4</v>
      </c>
      <c r="R158" s="39">
        <v>8</v>
      </c>
      <c r="S158" s="39">
        <v>7</v>
      </c>
      <c r="T158" s="44">
        <v>6.333333333333333</v>
      </c>
      <c r="U158" s="39">
        <v>32</v>
      </c>
      <c r="V158" s="39">
        <v>111</v>
      </c>
      <c r="W158" s="40">
        <v>38.66407353156162</v>
      </c>
      <c r="X158" s="39">
        <v>5</v>
      </c>
      <c r="Y158" s="39">
        <v>12</v>
      </c>
      <c r="Z158" s="39">
        <v>1075</v>
      </c>
      <c r="AA158" s="39">
        <v>4</v>
      </c>
      <c r="AB158" s="39">
        <v>12</v>
      </c>
      <c r="AC158" s="40">
        <v>1605</v>
      </c>
      <c r="AD158" s="39">
        <v>45</v>
      </c>
      <c r="AE158" s="39">
        <v>394</v>
      </c>
      <c r="AF158" s="40">
        <v>30.3</v>
      </c>
      <c r="AG158" s="45" t="s">
        <v>36</v>
      </c>
      <c r="AH158" s="45" t="s">
        <v>36</v>
      </c>
      <c r="AI158" s="44">
        <v>0</v>
      </c>
      <c r="AJ158" s="41">
        <v>3</v>
      </c>
      <c r="AK158" s="41">
        <v>52</v>
      </c>
      <c r="AL158" s="41">
        <v>280.69379090451673</v>
      </c>
    </row>
    <row r="159" spans="1:38" ht="15">
      <c r="A159" s="12" t="str">
        <f>'Economy Names'!H155</f>
        <v>Sudan</v>
      </c>
      <c r="B159" s="41">
        <v>10</v>
      </c>
      <c r="C159" s="41">
        <v>36</v>
      </c>
      <c r="D159" s="41">
        <v>33.64699660324758</v>
      </c>
      <c r="E159" s="42">
        <v>0</v>
      </c>
      <c r="F159" s="39">
        <v>19</v>
      </c>
      <c r="G159" s="39">
        <v>271</v>
      </c>
      <c r="H159" s="40">
        <v>192.24513097521722</v>
      </c>
      <c r="I159" s="39">
        <v>6</v>
      </c>
      <c r="J159" s="39">
        <v>9</v>
      </c>
      <c r="K159" s="43">
        <v>3</v>
      </c>
      <c r="L159" s="39">
        <v>0</v>
      </c>
      <c r="M159" s="39">
        <v>0</v>
      </c>
      <c r="N159" s="39">
        <v>0</v>
      </c>
      <c r="O159" s="39">
        <v>5</v>
      </c>
      <c r="P159" s="40">
        <v>5</v>
      </c>
      <c r="Q159" s="39">
        <v>0</v>
      </c>
      <c r="R159" s="39">
        <v>6</v>
      </c>
      <c r="S159" s="39">
        <v>4</v>
      </c>
      <c r="T159" s="44">
        <v>3.3333333333333335</v>
      </c>
      <c r="U159" s="39">
        <v>42</v>
      </c>
      <c r="V159" s="39">
        <v>180</v>
      </c>
      <c r="W159" s="40">
        <v>36.09727766115057</v>
      </c>
      <c r="X159" s="39">
        <v>6</v>
      </c>
      <c r="Y159" s="39">
        <v>32</v>
      </c>
      <c r="Z159" s="39">
        <v>2050</v>
      </c>
      <c r="AA159" s="39">
        <v>6</v>
      </c>
      <c r="AB159" s="39">
        <v>46</v>
      </c>
      <c r="AC159" s="40">
        <v>2900</v>
      </c>
      <c r="AD159" s="39">
        <v>53</v>
      </c>
      <c r="AE159" s="39">
        <v>810</v>
      </c>
      <c r="AF159" s="40">
        <v>19.8</v>
      </c>
      <c r="AG159" s="45" t="s">
        <v>36</v>
      </c>
      <c r="AH159" s="45" t="s">
        <v>36</v>
      </c>
      <c r="AI159" s="44">
        <v>0</v>
      </c>
      <c r="AJ159" s="41">
        <v>0</v>
      </c>
      <c r="AK159" s="41">
        <v>0</v>
      </c>
      <c r="AL159" s="41">
        <v>0</v>
      </c>
    </row>
    <row r="160" spans="1:38" ht="15">
      <c r="A160" s="12" t="str">
        <f>'Economy Names'!H156</f>
        <v>Suriname</v>
      </c>
      <c r="B160" s="41">
        <v>13</v>
      </c>
      <c r="C160" s="41">
        <v>694</v>
      </c>
      <c r="D160" s="41">
        <v>119.93472813550338</v>
      </c>
      <c r="E160" s="42">
        <v>0.6407070535503596</v>
      </c>
      <c r="F160" s="39">
        <v>14</v>
      </c>
      <c r="G160" s="39">
        <v>431</v>
      </c>
      <c r="H160" s="40">
        <v>88.8925295287465</v>
      </c>
      <c r="I160" s="39">
        <v>6</v>
      </c>
      <c r="J160" s="39">
        <v>197</v>
      </c>
      <c r="K160" s="43">
        <v>13.8</v>
      </c>
      <c r="L160" s="39">
        <v>0</v>
      </c>
      <c r="M160" s="39">
        <v>0</v>
      </c>
      <c r="N160" s="39">
        <v>0</v>
      </c>
      <c r="O160" s="39">
        <v>5</v>
      </c>
      <c r="P160" s="40">
        <v>5</v>
      </c>
      <c r="Q160" s="39">
        <v>1</v>
      </c>
      <c r="R160" s="39">
        <v>0</v>
      </c>
      <c r="S160" s="39">
        <v>5</v>
      </c>
      <c r="T160" s="44">
        <v>2</v>
      </c>
      <c r="U160" s="39">
        <v>17</v>
      </c>
      <c r="V160" s="39">
        <v>199</v>
      </c>
      <c r="W160" s="40">
        <v>27.872111489198193</v>
      </c>
      <c r="X160" s="39">
        <v>8</v>
      </c>
      <c r="Y160" s="39">
        <v>25</v>
      </c>
      <c r="Z160" s="39">
        <v>995</v>
      </c>
      <c r="AA160" s="39">
        <v>7</v>
      </c>
      <c r="AB160" s="39">
        <v>25</v>
      </c>
      <c r="AC160" s="40">
        <v>945</v>
      </c>
      <c r="AD160" s="39">
        <v>44</v>
      </c>
      <c r="AE160" s="39">
        <v>1715</v>
      </c>
      <c r="AF160" s="40">
        <v>37.1</v>
      </c>
      <c r="AG160" s="45">
        <v>5</v>
      </c>
      <c r="AH160" s="45">
        <v>30</v>
      </c>
      <c r="AI160" s="44">
        <v>8.665034297342693</v>
      </c>
      <c r="AJ160" s="41">
        <v>5</v>
      </c>
      <c r="AK160" s="41">
        <v>58</v>
      </c>
      <c r="AL160" s="41">
        <v>795.2510668839071</v>
      </c>
    </row>
    <row r="161" spans="1:38" ht="15">
      <c r="A161" s="12" t="str">
        <f>'Economy Names'!H157</f>
        <v>Swaziland</v>
      </c>
      <c r="B161" s="41">
        <v>12</v>
      </c>
      <c r="C161" s="41">
        <v>56</v>
      </c>
      <c r="D161" s="41">
        <v>32.97284565397207</v>
      </c>
      <c r="E161" s="42">
        <v>0.5168157626014431</v>
      </c>
      <c r="F161" s="39">
        <v>14</v>
      </c>
      <c r="G161" s="39">
        <v>116</v>
      </c>
      <c r="H161" s="40">
        <v>142.95123993555916</v>
      </c>
      <c r="I161" s="39">
        <v>9</v>
      </c>
      <c r="J161" s="39">
        <v>44</v>
      </c>
      <c r="K161" s="43">
        <v>7.1</v>
      </c>
      <c r="L161" s="39">
        <v>5</v>
      </c>
      <c r="M161" s="39">
        <v>35.7</v>
      </c>
      <c r="N161" s="39">
        <v>0</v>
      </c>
      <c r="O161" s="39">
        <v>6</v>
      </c>
      <c r="P161" s="40">
        <v>11</v>
      </c>
      <c r="Q161" s="39">
        <v>2</v>
      </c>
      <c r="R161" s="39">
        <v>5</v>
      </c>
      <c r="S161" s="39">
        <v>6</v>
      </c>
      <c r="T161" s="44">
        <v>4.333333333333333</v>
      </c>
      <c r="U161" s="39">
        <v>33</v>
      </c>
      <c r="V161" s="39">
        <v>104</v>
      </c>
      <c r="W161" s="40">
        <v>36.75113473995616</v>
      </c>
      <c r="X161" s="39">
        <v>9</v>
      </c>
      <c r="Y161" s="39">
        <v>18</v>
      </c>
      <c r="Z161" s="39">
        <v>1754</v>
      </c>
      <c r="AA161" s="39">
        <v>10</v>
      </c>
      <c r="AB161" s="39">
        <v>27</v>
      </c>
      <c r="AC161" s="40">
        <v>1849</v>
      </c>
      <c r="AD161" s="39">
        <v>40</v>
      </c>
      <c r="AE161" s="39">
        <v>972</v>
      </c>
      <c r="AF161" s="40">
        <v>56.1</v>
      </c>
      <c r="AG161" s="45">
        <v>2</v>
      </c>
      <c r="AH161" s="45">
        <v>14.499999999999998</v>
      </c>
      <c r="AI161" s="44">
        <v>37.60330578512396</v>
      </c>
      <c r="AJ161" s="41">
        <v>6</v>
      </c>
      <c r="AK161" s="41">
        <v>137</v>
      </c>
      <c r="AL161" s="41">
        <v>1472.1888609662851</v>
      </c>
    </row>
    <row r="162" spans="1:38" ht="15">
      <c r="A162" s="12" t="str">
        <f>'Economy Names'!H158</f>
        <v>Sweden</v>
      </c>
      <c r="B162" s="41">
        <v>3</v>
      </c>
      <c r="C162" s="41">
        <v>15</v>
      </c>
      <c r="D162" s="41">
        <v>0.5884553423165706</v>
      </c>
      <c r="E162" s="42">
        <v>14.711383557914264</v>
      </c>
      <c r="F162" s="39">
        <v>8</v>
      </c>
      <c r="G162" s="39">
        <v>116</v>
      </c>
      <c r="H162" s="40">
        <v>106.51041695929928</v>
      </c>
      <c r="I162" s="39">
        <v>1</v>
      </c>
      <c r="J162" s="39">
        <v>7</v>
      </c>
      <c r="K162" s="43">
        <v>3</v>
      </c>
      <c r="L162" s="39">
        <v>4</v>
      </c>
      <c r="M162" s="39">
        <v>100</v>
      </c>
      <c r="N162" s="39">
        <v>0</v>
      </c>
      <c r="O162" s="39">
        <v>5</v>
      </c>
      <c r="P162" s="40">
        <v>9</v>
      </c>
      <c r="Q162" s="39">
        <v>8</v>
      </c>
      <c r="R162" s="39">
        <v>4</v>
      </c>
      <c r="S162" s="39">
        <v>7</v>
      </c>
      <c r="T162" s="44">
        <v>6.333333333333333</v>
      </c>
      <c r="U162" s="39">
        <v>2</v>
      </c>
      <c r="V162" s="39">
        <v>122</v>
      </c>
      <c r="W162" s="40">
        <v>54.62940500701565</v>
      </c>
      <c r="X162" s="39">
        <v>3</v>
      </c>
      <c r="Y162" s="39">
        <v>8</v>
      </c>
      <c r="Z162" s="39">
        <v>697</v>
      </c>
      <c r="AA162" s="39">
        <v>3</v>
      </c>
      <c r="AB162" s="39">
        <v>6</v>
      </c>
      <c r="AC162" s="40">
        <v>735</v>
      </c>
      <c r="AD162" s="39">
        <v>30</v>
      </c>
      <c r="AE162" s="39">
        <v>508</v>
      </c>
      <c r="AF162" s="40">
        <v>31.2</v>
      </c>
      <c r="AG162" s="45">
        <v>2</v>
      </c>
      <c r="AH162" s="45">
        <v>9</v>
      </c>
      <c r="AI162" s="44">
        <v>77.277803322915</v>
      </c>
      <c r="AJ162" s="41">
        <v>3</v>
      </c>
      <c r="AK162" s="41">
        <v>52</v>
      </c>
      <c r="AL162" s="41">
        <v>21.772847665713112</v>
      </c>
    </row>
    <row r="163" spans="1:38" ht="15">
      <c r="A163" s="12" t="str">
        <f>'Economy Names'!H159</f>
        <v>Switzerland</v>
      </c>
      <c r="B163" s="41">
        <v>6</v>
      </c>
      <c r="C163" s="41">
        <v>20</v>
      </c>
      <c r="D163" s="41">
        <v>2.0962528597997805</v>
      </c>
      <c r="E163" s="42">
        <v>27.159177569690325</v>
      </c>
      <c r="F163" s="39">
        <v>14</v>
      </c>
      <c r="G163" s="39">
        <v>154</v>
      </c>
      <c r="H163" s="40">
        <v>51.33084560671472</v>
      </c>
      <c r="I163" s="39">
        <v>4</v>
      </c>
      <c r="J163" s="39">
        <v>16</v>
      </c>
      <c r="K163" s="43">
        <v>0.4</v>
      </c>
      <c r="L163" s="39">
        <v>5</v>
      </c>
      <c r="M163" s="39">
        <v>22.3</v>
      </c>
      <c r="N163" s="39">
        <v>0</v>
      </c>
      <c r="O163" s="39">
        <v>8</v>
      </c>
      <c r="P163" s="40">
        <v>13</v>
      </c>
      <c r="Q163" s="39">
        <v>0</v>
      </c>
      <c r="R163" s="39">
        <v>5</v>
      </c>
      <c r="S163" s="39">
        <v>4</v>
      </c>
      <c r="T163" s="44">
        <v>3</v>
      </c>
      <c r="U163" s="39">
        <v>19</v>
      </c>
      <c r="V163" s="39">
        <v>63</v>
      </c>
      <c r="W163" s="40">
        <v>30.106976179889642</v>
      </c>
      <c r="X163" s="39">
        <v>4</v>
      </c>
      <c r="Y163" s="39">
        <v>8</v>
      </c>
      <c r="Z163" s="39">
        <v>1537</v>
      </c>
      <c r="AA163" s="39">
        <v>5</v>
      </c>
      <c r="AB163" s="39">
        <v>9</v>
      </c>
      <c r="AC163" s="40">
        <v>1540</v>
      </c>
      <c r="AD163" s="39">
        <v>31</v>
      </c>
      <c r="AE163" s="39">
        <v>417</v>
      </c>
      <c r="AF163" s="40">
        <v>24</v>
      </c>
      <c r="AG163" s="45">
        <v>3</v>
      </c>
      <c r="AH163" s="45">
        <v>3.5000000000000004</v>
      </c>
      <c r="AI163" s="44">
        <v>47.488510164979644</v>
      </c>
      <c r="AJ163" s="41">
        <v>3</v>
      </c>
      <c r="AK163" s="41">
        <v>39</v>
      </c>
      <c r="AL163" s="41">
        <v>70.74422573352936</v>
      </c>
    </row>
    <row r="164" spans="1:38" ht="15">
      <c r="A164" s="12" t="str">
        <f>'Economy Names'!H160</f>
        <v>Syrian Arab Republic</v>
      </c>
      <c r="B164" s="41">
        <v>7</v>
      </c>
      <c r="C164" s="41">
        <v>13</v>
      </c>
      <c r="D164" s="41">
        <v>38.11944017002882</v>
      </c>
      <c r="E164" s="42">
        <v>355.0643299951221</v>
      </c>
      <c r="F164" s="39">
        <v>26</v>
      </c>
      <c r="G164" s="39">
        <v>128</v>
      </c>
      <c r="H164" s="40">
        <v>568.4165681503576</v>
      </c>
      <c r="I164" s="39">
        <v>4</v>
      </c>
      <c r="J164" s="39">
        <v>19</v>
      </c>
      <c r="K164" s="43">
        <v>27.9</v>
      </c>
      <c r="L164" s="39">
        <v>2</v>
      </c>
      <c r="M164" s="39">
        <v>0</v>
      </c>
      <c r="N164" s="39">
        <v>2.2</v>
      </c>
      <c r="O164" s="39">
        <v>1</v>
      </c>
      <c r="P164" s="40">
        <v>3</v>
      </c>
      <c r="Q164" s="39">
        <v>7</v>
      </c>
      <c r="R164" s="39">
        <v>5</v>
      </c>
      <c r="S164" s="39">
        <v>2</v>
      </c>
      <c r="T164" s="44">
        <v>4.666666666666667</v>
      </c>
      <c r="U164" s="39">
        <v>20</v>
      </c>
      <c r="V164" s="39">
        <v>336</v>
      </c>
      <c r="W164" s="40">
        <v>42.94157597852434</v>
      </c>
      <c r="X164" s="39">
        <v>8</v>
      </c>
      <c r="Y164" s="39">
        <v>15</v>
      </c>
      <c r="Z164" s="39">
        <v>1190</v>
      </c>
      <c r="AA164" s="39">
        <v>9</v>
      </c>
      <c r="AB164" s="39">
        <v>21</v>
      </c>
      <c r="AC164" s="40">
        <v>1625</v>
      </c>
      <c r="AD164" s="39">
        <v>55</v>
      </c>
      <c r="AE164" s="39">
        <v>872</v>
      </c>
      <c r="AF164" s="40">
        <v>29.3</v>
      </c>
      <c r="AG164" s="45">
        <v>4.1</v>
      </c>
      <c r="AH164" s="45">
        <v>9</v>
      </c>
      <c r="AI164" s="44">
        <v>27.358837391001245</v>
      </c>
      <c r="AJ164" s="41">
        <v>5</v>
      </c>
      <c r="AK164" s="41">
        <v>71</v>
      </c>
      <c r="AL164" s="41">
        <v>1045.8872547027065</v>
      </c>
    </row>
    <row r="165" spans="1:38" ht="15">
      <c r="A165" s="12" t="str">
        <f>'Economy Names'!H161</f>
        <v>Taiwan, China</v>
      </c>
      <c r="B165" s="41">
        <v>6</v>
      </c>
      <c r="C165" s="41">
        <v>15</v>
      </c>
      <c r="D165" s="41">
        <v>4.079083685756327</v>
      </c>
      <c r="E165" s="42">
        <v>0</v>
      </c>
      <c r="F165" s="39">
        <v>28</v>
      </c>
      <c r="G165" s="39">
        <v>142</v>
      </c>
      <c r="H165" s="40">
        <v>100.85492720221166</v>
      </c>
      <c r="I165" s="39">
        <v>3</v>
      </c>
      <c r="J165" s="39">
        <v>5</v>
      </c>
      <c r="K165" s="43">
        <v>6.2</v>
      </c>
      <c r="L165" s="39">
        <v>5</v>
      </c>
      <c r="M165" s="39">
        <v>90.4</v>
      </c>
      <c r="N165" s="39">
        <v>0</v>
      </c>
      <c r="O165" s="39">
        <v>4</v>
      </c>
      <c r="P165" s="40">
        <v>9</v>
      </c>
      <c r="Q165" s="39">
        <v>7</v>
      </c>
      <c r="R165" s="39">
        <v>4</v>
      </c>
      <c r="S165" s="39">
        <v>5</v>
      </c>
      <c r="T165" s="44">
        <v>5.333333333333333</v>
      </c>
      <c r="U165" s="39">
        <v>17</v>
      </c>
      <c r="V165" s="39">
        <v>269</v>
      </c>
      <c r="W165" s="40">
        <v>41.85419069288999</v>
      </c>
      <c r="X165" s="39">
        <v>5</v>
      </c>
      <c r="Y165" s="39">
        <v>12</v>
      </c>
      <c r="Z165" s="39">
        <v>645</v>
      </c>
      <c r="AA165" s="39">
        <v>6</v>
      </c>
      <c r="AB165" s="39">
        <v>12</v>
      </c>
      <c r="AC165" s="40">
        <v>700</v>
      </c>
      <c r="AD165" s="39">
        <v>47</v>
      </c>
      <c r="AE165" s="39">
        <v>510</v>
      </c>
      <c r="AF165" s="40">
        <v>17.7</v>
      </c>
      <c r="AG165" s="45">
        <v>1.92</v>
      </c>
      <c r="AH165" s="45">
        <v>4</v>
      </c>
      <c r="AI165" s="44">
        <v>82.2452471078275</v>
      </c>
      <c r="AJ165" s="41">
        <v>4</v>
      </c>
      <c r="AK165" s="41">
        <v>23</v>
      </c>
      <c r="AL165" s="41">
        <v>56.81068450587677</v>
      </c>
    </row>
    <row r="166" spans="1:38" ht="15">
      <c r="A166" s="12" t="str">
        <f>'Economy Names'!H162</f>
        <v>Tajikistan</v>
      </c>
      <c r="B166" s="41">
        <v>8</v>
      </c>
      <c r="C166" s="41">
        <v>27</v>
      </c>
      <c r="D166" s="41">
        <v>36.94667085355794</v>
      </c>
      <c r="E166" s="42">
        <v>8.496612743436192</v>
      </c>
      <c r="F166" s="39">
        <v>30</v>
      </c>
      <c r="G166" s="39">
        <v>228</v>
      </c>
      <c r="H166" s="40">
        <v>996.1054929443882</v>
      </c>
      <c r="I166" s="39">
        <v>6</v>
      </c>
      <c r="J166" s="39">
        <v>37</v>
      </c>
      <c r="K166" s="43">
        <v>5.5</v>
      </c>
      <c r="L166" s="39">
        <v>0</v>
      </c>
      <c r="M166" s="39">
        <v>0</v>
      </c>
      <c r="N166" s="39">
        <v>0</v>
      </c>
      <c r="O166" s="39">
        <v>3</v>
      </c>
      <c r="P166" s="40">
        <v>3</v>
      </c>
      <c r="Q166" s="39">
        <v>8</v>
      </c>
      <c r="R166" s="39">
        <v>3</v>
      </c>
      <c r="S166" s="39">
        <v>6</v>
      </c>
      <c r="T166" s="44">
        <v>5.666666666666667</v>
      </c>
      <c r="U166" s="39">
        <v>54</v>
      </c>
      <c r="V166" s="39">
        <v>224</v>
      </c>
      <c r="W166" s="40">
        <v>86.04038381622341</v>
      </c>
      <c r="X166" s="39">
        <v>10</v>
      </c>
      <c r="Y166" s="39">
        <v>82</v>
      </c>
      <c r="Z166" s="39">
        <v>3350</v>
      </c>
      <c r="AA166" s="39">
        <v>9</v>
      </c>
      <c r="AB166" s="39">
        <v>83</v>
      </c>
      <c r="AC166" s="40">
        <v>4550</v>
      </c>
      <c r="AD166" s="39">
        <v>34</v>
      </c>
      <c r="AE166" s="39">
        <v>430</v>
      </c>
      <c r="AF166" s="40">
        <v>25.5</v>
      </c>
      <c r="AG166" s="45">
        <v>1.7</v>
      </c>
      <c r="AH166" s="45">
        <v>9</v>
      </c>
      <c r="AI166" s="44">
        <v>37.38889883921203</v>
      </c>
      <c r="AJ166" s="41">
        <v>9</v>
      </c>
      <c r="AK166" s="41">
        <v>224</v>
      </c>
      <c r="AL166" s="41">
        <v>1240.876348440771</v>
      </c>
    </row>
    <row r="167" spans="1:38" ht="15">
      <c r="A167" s="12" t="str">
        <f>'Economy Names'!H163</f>
        <v>Tanzania</v>
      </c>
      <c r="B167" s="41">
        <v>12</v>
      </c>
      <c r="C167" s="41">
        <v>29</v>
      </c>
      <c r="D167" s="41">
        <v>30.947274525227677</v>
      </c>
      <c r="E167" s="42">
        <v>0</v>
      </c>
      <c r="F167" s="39">
        <v>22</v>
      </c>
      <c r="G167" s="39">
        <v>328</v>
      </c>
      <c r="H167" s="40">
        <v>2756.2885385829595</v>
      </c>
      <c r="I167" s="39">
        <v>9</v>
      </c>
      <c r="J167" s="39">
        <v>73</v>
      </c>
      <c r="K167" s="43">
        <v>4.4</v>
      </c>
      <c r="L167" s="39">
        <v>0</v>
      </c>
      <c r="M167" s="39">
        <v>0</v>
      </c>
      <c r="N167" s="39">
        <v>0</v>
      </c>
      <c r="O167" s="39">
        <v>8</v>
      </c>
      <c r="P167" s="40">
        <v>8</v>
      </c>
      <c r="Q167" s="39">
        <v>3</v>
      </c>
      <c r="R167" s="39">
        <v>4</v>
      </c>
      <c r="S167" s="39">
        <v>8</v>
      </c>
      <c r="T167" s="44">
        <v>5</v>
      </c>
      <c r="U167" s="39">
        <v>48</v>
      </c>
      <c r="V167" s="39">
        <v>172</v>
      </c>
      <c r="W167" s="40">
        <v>45.24216186490031</v>
      </c>
      <c r="X167" s="39">
        <v>5</v>
      </c>
      <c r="Y167" s="39">
        <v>24</v>
      </c>
      <c r="Z167" s="39">
        <v>1262</v>
      </c>
      <c r="AA167" s="39">
        <v>7</v>
      </c>
      <c r="AB167" s="39">
        <v>31</v>
      </c>
      <c r="AC167" s="40">
        <v>1475</v>
      </c>
      <c r="AD167" s="39">
        <v>38</v>
      </c>
      <c r="AE167" s="39">
        <v>462</v>
      </c>
      <c r="AF167" s="40">
        <v>14.3</v>
      </c>
      <c r="AG167" s="45">
        <v>3</v>
      </c>
      <c r="AH167" s="45">
        <v>22</v>
      </c>
      <c r="AI167" s="44">
        <v>21.908823802919983</v>
      </c>
      <c r="AJ167" s="41">
        <v>4</v>
      </c>
      <c r="AK167" s="41">
        <v>109</v>
      </c>
      <c r="AL167" s="41">
        <v>265.28429093772417</v>
      </c>
    </row>
    <row r="168" spans="1:38" ht="15">
      <c r="A168" s="12" t="str">
        <f>'Economy Names'!H164</f>
        <v>Thailand</v>
      </c>
      <c r="B168" s="41">
        <v>7</v>
      </c>
      <c r="C168" s="41">
        <v>32</v>
      </c>
      <c r="D168" s="41">
        <v>5.620209212449586</v>
      </c>
      <c r="E168" s="42">
        <v>0.002939439964670285</v>
      </c>
      <c r="F168" s="39">
        <v>11</v>
      </c>
      <c r="G168" s="39">
        <v>156</v>
      </c>
      <c r="H168" s="40">
        <v>9.515946978959269</v>
      </c>
      <c r="I168" s="39">
        <v>2</v>
      </c>
      <c r="J168" s="39">
        <v>2</v>
      </c>
      <c r="K168" s="43">
        <v>4.3</v>
      </c>
      <c r="L168" s="39">
        <v>5</v>
      </c>
      <c r="M168" s="39">
        <v>35.7</v>
      </c>
      <c r="N168" s="39">
        <v>0</v>
      </c>
      <c r="O168" s="39">
        <v>4</v>
      </c>
      <c r="P168" s="40">
        <v>9</v>
      </c>
      <c r="Q168" s="39">
        <v>10</v>
      </c>
      <c r="R168" s="39">
        <v>7</v>
      </c>
      <c r="S168" s="39">
        <v>6</v>
      </c>
      <c r="T168" s="44">
        <v>7.666666666666667</v>
      </c>
      <c r="U168" s="39">
        <v>23</v>
      </c>
      <c r="V168" s="39">
        <v>264</v>
      </c>
      <c r="W168" s="40">
        <v>37.35236314494082</v>
      </c>
      <c r="X168" s="39">
        <v>4</v>
      </c>
      <c r="Y168" s="39">
        <v>14</v>
      </c>
      <c r="Z168" s="39">
        <v>625</v>
      </c>
      <c r="AA168" s="39">
        <v>3</v>
      </c>
      <c r="AB168" s="39">
        <v>13</v>
      </c>
      <c r="AC168" s="40">
        <v>795</v>
      </c>
      <c r="AD168" s="39">
        <v>36</v>
      </c>
      <c r="AE168" s="39">
        <v>479</v>
      </c>
      <c r="AF168" s="40">
        <v>12.3</v>
      </c>
      <c r="AG168" s="45">
        <v>2.67</v>
      </c>
      <c r="AH168" s="45">
        <v>36</v>
      </c>
      <c r="AI168" s="44">
        <v>43.51658908804821</v>
      </c>
      <c r="AJ168" s="41">
        <v>4</v>
      </c>
      <c r="AK168" s="41">
        <v>35</v>
      </c>
      <c r="AL168" s="41">
        <v>86.30548469067716</v>
      </c>
    </row>
    <row r="169" spans="1:38" ht="15">
      <c r="A169" s="12" t="str">
        <f>'Economy Names'!H165</f>
        <v>Timor-Leste</v>
      </c>
      <c r="B169" s="41">
        <v>10</v>
      </c>
      <c r="C169" s="41">
        <v>83</v>
      </c>
      <c r="D169" s="41">
        <v>18.42642053882539</v>
      </c>
      <c r="E169" s="42">
        <v>921.3210269412695</v>
      </c>
      <c r="F169" s="39">
        <v>22</v>
      </c>
      <c r="G169" s="39">
        <v>208</v>
      </c>
      <c r="H169" s="40">
        <v>138.19815404119043</v>
      </c>
      <c r="I169" s="39" t="s">
        <v>59</v>
      </c>
      <c r="J169" s="39" t="s">
        <v>59</v>
      </c>
      <c r="K169" s="43" t="s">
        <v>59</v>
      </c>
      <c r="L169" s="39">
        <v>0</v>
      </c>
      <c r="M169" s="39">
        <v>0</v>
      </c>
      <c r="N169" s="39">
        <v>0</v>
      </c>
      <c r="O169" s="39">
        <v>1</v>
      </c>
      <c r="P169" s="40">
        <v>1</v>
      </c>
      <c r="Q169" s="39">
        <v>3</v>
      </c>
      <c r="R169" s="39">
        <v>4</v>
      </c>
      <c r="S169" s="39">
        <v>5</v>
      </c>
      <c r="T169" s="44">
        <v>4</v>
      </c>
      <c r="U169" s="39">
        <v>6</v>
      </c>
      <c r="V169" s="39">
        <v>276</v>
      </c>
      <c r="W169" s="40">
        <v>0.20202787703100905</v>
      </c>
      <c r="X169" s="39">
        <v>6</v>
      </c>
      <c r="Y169" s="39">
        <v>25</v>
      </c>
      <c r="Z169" s="39">
        <v>1010</v>
      </c>
      <c r="AA169" s="39">
        <v>7</v>
      </c>
      <c r="AB169" s="39">
        <v>26</v>
      </c>
      <c r="AC169" s="40">
        <v>1015</v>
      </c>
      <c r="AD169" s="39">
        <v>51</v>
      </c>
      <c r="AE169" s="39">
        <v>1285</v>
      </c>
      <c r="AF169" s="40">
        <v>163.2</v>
      </c>
      <c r="AG169" s="45" t="s">
        <v>36</v>
      </c>
      <c r="AH169" s="45" t="s">
        <v>36</v>
      </c>
      <c r="AI169" s="44">
        <v>0</v>
      </c>
      <c r="AJ169" s="41">
        <v>3</v>
      </c>
      <c r="AK169" s="41">
        <v>39</v>
      </c>
      <c r="AL169" s="41">
        <v>7388.994636068982</v>
      </c>
    </row>
    <row r="170" spans="1:38" ht="15">
      <c r="A170" s="12" t="str">
        <f>'Economy Names'!H166</f>
        <v>Togo</v>
      </c>
      <c r="B170" s="41">
        <v>7</v>
      </c>
      <c r="C170" s="41">
        <v>75</v>
      </c>
      <c r="D170" s="41">
        <v>178.13998531099102</v>
      </c>
      <c r="E170" s="42">
        <v>486.9075201196934</v>
      </c>
      <c r="F170" s="39">
        <v>15</v>
      </c>
      <c r="G170" s="39">
        <v>277</v>
      </c>
      <c r="H170" s="40">
        <v>1241.857630065278</v>
      </c>
      <c r="I170" s="39">
        <v>5</v>
      </c>
      <c r="J170" s="39">
        <v>295</v>
      </c>
      <c r="K170" s="43">
        <v>13</v>
      </c>
      <c r="L170" s="39">
        <v>1</v>
      </c>
      <c r="M170" s="39">
        <v>0</v>
      </c>
      <c r="N170" s="39">
        <v>0.2</v>
      </c>
      <c r="O170" s="39">
        <v>3</v>
      </c>
      <c r="P170" s="40">
        <v>4</v>
      </c>
      <c r="Q170" s="39">
        <v>6</v>
      </c>
      <c r="R170" s="39">
        <v>1</v>
      </c>
      <c r="S170" s="39">
        <v>4</v>
      </c>
      <c r="T170" s="44">
        <v>3.6666666666666665</v>
      </c>
      <c r="U170" s="39">
        <v>53</v>
      </c>
      <c r="V170" s="39">
        <v>270</v>
      </c>
      <c r="W170" s="40">
        <v>50.81384786641778</v>
      </c>
      <c r="X170" s="39">
        <v>6</v>
      </c>
      <c r="Y170" s="39">
        <v>24</v>
      </c>
      <c r="Z170" s="39">
        <v>940</v>
      </c>
      <c r="AA170" s="39">
        <v>8</v>
      </c>
      <c r="AB170" s="39">
        <v>28</v>
      </c>
      <c r="AC170" s="40">
        <v>963</v>
      </c>
      <c r="AD170" s="39">
        <v>41</v>
      </c>
      <c r="AE170" s="39">
        <v>588</v>
      </c>
      <c r="AF170" s="40">
        <v>47.5</v>
      </c>
      <c r="AG170" s="45">
        <v>3</v>
      </c>
      <c r="AH170" s="45">
        <v>15</v>
      </c>
      <c r="AI170" s="44">
        <v>30.591701235119377</v>
      </c>
      <c r="AJ170" s="41">
        <v>4</v>
      </c>
      <c r="AK170" s="41">
        <v>89</v>
      </c>
      <c r="AL170" s="41">
        <v>6020.676650261656</v>
      </c>
    </row>
    <row r="171" spans="1:38" ht="15">
      <c r="A171" s="12" t="str">
        <f>'Economy Names'!H167</f>
        <v>Tonga</v>
      </c>
      <c r="B171" s="41">
        <v>4</v>
      </c>
      <c r="C171" s="41">
        <v>25</v>
      </c>
      <c r="D171" s="41">
        <v>6.980557623804476</v>
      </c>
      <c r="E171" s="42">
        <v>0</v>
      </c>
      <c r="F171" s="39">
        <v>11</v>
      </c>
      <c r="G171" s="39">
        <v>76</v>
      </c>
      <c r="H171" s="40">
        <v>269.6364546174622</v>
      </c>
      <c r="I171" s="39">
        <v>4</v>
      </c>
      <c r="J171" s="39">
        <v>108</v>
      </c>
      <c r="K171" s="43">
        <v>10.2</v>
      </c>
      <c r="L171" s="39">
        <v>0</v>
      </c>
      <c r="M171" s="39">
        <v>0</v>
      </c>
      <c r="N171" s="39">
        <v>0</v>
      </c>
      <c r="O171" s="39">
        <v>7</v>
      </c>
      <c r="P171" s="40">
        <v>7</v>
      </c>
      <c r="Q171" s="39">
        <v>3</v>
      </c>
      <c r="R171" s="39">
        <v>3</v>
      </c>
      <c r="S171" s="39">
        <v>8</v>
      </c>
      <c r="T171" s="44">
        <v>4.666666666666667</v>
      </c>
      <c r="U171" s="39">
        <v>20</v>
      </c>
      <c r="V171" s="39">
        <v>164</v>
      </c>
      <c r="W171" s="40">
        <v>25.495709979214908</v>
      </c>
      <c r="X171" s="39">
        <v>7</v>
      </c>
      <c r="Y171" s="39">
        <v>19</v>
      </c>
      <c r="Z171" s="39">
        <v>650</v>
      </c>
      <c r="AA171" s="39">
        <v>6</v>
      </c>
      <c r="AB171" s="39">
        <v>24</v>
      </c>
      <c r="AC171" s="40">
        <v>725</v>
      </c>
      <c r="AD171" s="39">
        <v>37</v>
      </c>
      <c r="AE171" s="39">
        <v>350</v>
      </c>
      <c r="AF171" s="40">
        <v>30.5</v>
      </c>
      <c r="AG171" s="45">
        <v>2.71</v>
      </c>
      <c r="AH171" s="45">
        <v>22</v>
      </c>
      <c r="AI171" s="44">
        <v>25.260566632708628</v>
      </c>
      <c r="AJ171" s="41">
        <v>5</v>
      </c>
      <c r="AK171" s="41">
        <v>50</v>
      </c>
      <c r="AL171" s="41">
        <v>115.1303173360245</v>
      </c>
    </row>
    <row r="172" spans="1:38" ht="15">
      <c r="A172" s="12" t="str">
        <f>'Economy Names'!H168</f>
        <v>Trinidad and Tobago</v>
      </c>
      <c r="B172" s="41">
        <v>9</v>
      </c>
      <c r="C172" s="41">
        <v>43</v>
      </c>
      <c r="D172" s="41">
        <v>0.8059427686144784</v>
      </c>
      <c r="E172" s="42">
        <v>0</v>
      </c>
      <c r="F172" s="39">
        <v>20</v>
      </c>
      <c r="G172" s="39">
        <v>261</v>
      </c>
      <c r="H172" s="40">
        <v>5.11799325037347</v>
      </c>
      <c r="I172" s="39">
        <v>8</v>
      </c>
      <c r="J172" s="39">
        <v>162</v>
      </c>
      <c r="K172" s="43">
        <v>7</v>
      </c>
      <c r="L172" s="39">
        <v>4</v>
      </c>
      <c r="M172" s="39">
        <v>45.2</v>
      </c>
      <c r="N172" s="39">
        <v>0</v>
      </c>
      <c r="O172" s="39">
        <v>8</v>
      </c>
      <c r="P172" s="40">
        <v>12</v>
      </c>
      <c r="Q172" s="39">
        <v>4</v>
      </c>
      <c r="R172" s="39">
        <v>9</v>
      </c>
      <c r="S172" s="39">
        <v>7</v>
      </c>
      <c r="T172" s="44">
        <v>6.666666666666667</v>
      </c>
      <c r="U172" s="39">
        <v>40</v>
      </c>
      <c r="V172" s="39">
        <v>210</v>
      </c>
      <c r="W172" s="40">
        <v>33.13189494329727</v>
      </c>
      <c r="X172" s="39">
        <v>5</v>
      </c>
      <c r="Y172" s="39">
        <v>14</v>
      </c>
      <c r="Z172" s="39">
        <v>808</v>
      </c>
      <c r="AA172" s="39">
        <v>6</v>
      </c>
      <c r="AB172" s="39">
        <v>19</v>
      </c>
      <c r="AC172" s="40">
        <v>1250</v>
      </c>
      <c r="AD172" s="39">
        <v>42</v>
      </c>
      <c r="AE172" s="39">
        <v>1340</v>
      </c>
      <c r="AF172" s="40">
        <v>33.5</v>
      </c>
      <c r="AG172" s="45" t="s">
        <v>36</v>
      </c>
      <c r="AH172" s="45" t="s">
        <v>36</v>
      </c>
      <c r="AI172" s="44">
        <v>0</v>
      </c>
      <c r="AJ172" s="41">
        <v>5</v>
      </c>
      <c r="AK172" s="41">
        <v>61</v>
      </c>
      <c r="AL172" s="41">
        <v>2.4843173803600487</v>
      </c>
    </row>
    <row r="173" spans="1:38" ht="15">
      <c r="A173" s="12" t="str">
        <f>'Economy Names'!H169</f>
        <v>Tunisia</v>
      </c>
      <c r="B173" s="41">
        <v>10</v>
      </c>
      <c r="C173" s="41">
        <v>11</v>
      </c>
      <c r="D173" s="41">
        <v>4.972103495396614</v>
      </c>
      <c r="E173" s="42">
        <v>0</v>
      </c>
      <c r="F173" s="39">
        <v>20</v>
      </c>
      <c r="G173" s="39">
        <v>97</v>
      </c>
      <c r="H173" s="40">
        <v>858.7299229801594</v>
      </c>
      <c r="I173" s="39">
        <v>4</v>
      </c>
      <c r="J173" s="39">
        <v>39</v>
      </c>
      <c r="K173" s="43">
        <v>6.1</v>
      </c>
      <c r="L173" s="39">
        <v>5</v>
      </c>
      <c r="M173" s="39">
        <v>0</v>
      </c>
      <c r="N173" s="39">
        <v>22.9</v>
      </c>
      <c r="O173" s="39">
        <v>3</v>
      </c>
      <c r="P173" s="40">
        <v>8</v>
      </c>
      <c r="Q173" s="39">
        <v>5</v>
      </c>
      <c r="R173" s="39">
        <v>5</v>
      </c>
      <c r="S173" s="39">
        <v>6</v>
      </c>
      <c r="T173" s="44">
        <v>5.333333333333333</v>
      </c>
      <c r="U173" s="39">
        <v>8</v>
      </c>
      <c r="V173" s="39">
        <v>144</v>
      </c>
      <c r="W173" s="40">
        <v>62.750770196685345</v>
      </c>
      <c r="X173" s="39">
        <v>4</v>
      </c>
      <c r="Y173" s="39">
        <v>13</v>
      </c>
      <c r="Z173" s="39">
        <v>773</v>
      </c>
      <c r="AA173" s="39">
        <v>7</v>
      </c>
      <c r="AB173" s="39">
        <v>17</v>
      </c>
      <c r="AC173" s="40">
        <v>858</v>
      </c>
      <c r="AD173" s="39">
        <v>39</v>
      </c>
      <c r="AE173" s="39">
        <v>565</v>
      </c>
      <c r="AF173" s="40">
        <v>21.8</v>
      </c>
      <c r="AG173" s="45">
        <v>1.25</v>
      </c>
      <c r="AH173" s="45">
        <v>7.000000000000001</v>
      </c>
      <c r="AI173" s="44">
        <v>51.73650144490873</v>
      </c>
      <c r="AJ173" s="41">
        <v>4</v>
      </c>
      <c r="AK173" s="41">
        <v>65</v>
      </c>
      <c r="AL173" s="41">
        <v>1062.7871221410264</v>
      </c>
    </row>
    <row r="174" spans="1:38" ht="15">
      <c r="A174" s="12" t="str">
        <f>'Economy Names'!H170</f>
        <v>Turkey</v>
      </c>
      <c r="B174" s="41">
        <v>6</v>
      </c>
      <c r="C174" s="41">
        <v>6</v>
      </c>
      <c r="D174" s="41">
        <v>17.201327889607885</v>
      </c>
      <c r="E174" s="42">
        <v>9.92587369710039</v>
      </c>
      <c r="F174" s="39">
        <v>25</v>
      </c>
      <c r="G174" s="39">
        <v>188</v>
      </c>
      <c r="H174" s="40">
        <v>231.44308190599483</v>
      </c>
      <c r="I174" s="39">
        <v>6</v>
      </c>
      <c r="J174" s="39">
        <v>6</v>
      </c>
      <c r="K174" s="43">
        <v>3</v>
      </c>
      <c r="L174" s="39">
        <v>5</v>
      </c>
      <c r="M174" s="39">
        <v>42.2</v>
      </c>
      <c r="N174" s="39">
        <v>18.3</v>
      </c>
      <c r="O174" s="39">
        <v>4</v>
      </c>
      <c r="P174" s="40">
        <v>9</v>
      </c>
      <c r="Q174" s="39">
        <v>9</v>
      </c>
      <c r="R174" s="39">
        <v>4</v>
      </c>
      <c r="S174" s="39">
        <v>4</v>
      </c>
      <c r="T174" s="44">
        <v>5.666666666666667</v>
      </c>
      <c r="U174" s="39">
        <v>15</v>
      </c>
      <c r="V174" s="39">
        <v>223</v>
      </c>
      <c r="W174" s="40">
        <v>44.47475650996166</v>
      </c>
      <c r="X174" s="39">
        <v>7</v>
      </c>
      <c r="Y174" s="39">
        <v>14</v>
      </c>
      <c r="Z174" s="39">
        <v>990</v>
      </c>
      <c r="AA174" s="39">
        <v>8</v>
      </c>
      <c r="AB174" s="39">
        <v>15</v>
      </c>
      <c r="AC174" s="40">
        <v>1063</v>
      </c>
      <c r="AD174" s="39">
        <v>35</v>
      </c>
      <c r="AE174" s="39">
        <v>420</v>
      </c>
      <c r="AF174" s="40">
        <v>18.8</v>
      </c>
      <c r="AG174" s="45">
        <v>3.25</v>
      </c>
      <c r="AH174" s="45">
        <v>14.499999999999998</v>
      </c>
      <c r="AI174" s="44">
        <v>21.124537415245367</v>
      </c>
      <c r="AJ174" s="41">
        <v>5</v>
      </c>
      <c r="AK174" s="41">
        <v>70</v>
      </c>
      <c r="AL174" s="41">
        <v>714.2900303451861</v>
      </c>
    </row>
    <row r="175" spans="1:38" ht="15">
      <c r="A175" s="12" t="str">
        <f>'Economy Names'!H171</f>
        <v>Uganda</v>
      </c>
      <c r="B175" s="41">
        <v>18</v>
      </c>
      <c r="C175" s="41">
        <v>25</v>
      </c>
      <c r="D175" s="41">
        <v>94.36507932628618</v>
      </c>
      <c r="E175" s="42">
        <v>0</v>
      </c>
      <c r="F175" s="39">
        <v>18</v>
      </c>
      <c r="G175" s="39">
        <v>171</v>
      </c>
      <c r="H175" s="40">
        <v>1287.8494908127527</v>
      </c>
      <c r="I175" s="39">
        <v>13</v>
      </c>
      <c r="J175" s="39">
        <v>77</v>
      </c>
      <c r="K175" s="43">
        <v>3.2</v>
      </c>
      <c r="L175" s="39">
        <v>4</v>
      </c>
      <c r="M175" s="39">
        <v>1.1</v>
      </c>
      <c r="N175" s="39">
        <v>0</v>
      </c>
      <c r="O175" s="39">
        <v>7</v>
      </c>
      <c r="P175" s="40">
        <v>11</v>
      </c>
      <c r="Q175" s="39">
        <v>2</v>
      </c>
      <c r="R175" s="39">
        <v>5</v>
      </c>
      <c r="S175" s="39">
        <v>5</v>
      </c>
      <c r="T175" s="44">
        <v>4</v>
      </c>
      <c r="U175" s="39">
        <v>32</v>
      </c>
      <c r="V175" s="39">
        <v>161</v>
      </c>
      <c r="W175" s="40">
        <v>35.70638072008606</v>
      </c>
      <c r="X175" s="39">
        <v>6</v>
      </c>
      <c r="Y175" s="39">
        <v>37</v>
      </c>
      <c r="Z175" s="39">
        <v>2780</v>
      </c>
      <c r="AA175" s="39">
        <v>8</v>
      </c>
      <c r="AB175" s="39">
        <v>34</v>
      </c>
      <c r="AC175" s="40">
        <v>2940</v>
      </c>
      <c r="AD175" s="39">
        <v>38</v>
      </c>
      <c r="AE175" s="39">
        <v>490</v>
      </c>
      <c r="AF175" s="40">
        <v>44.9</v>
      </c>
      <c r="AG175" s="45">
        <v>2.1666666666666665</v>
      </c>
      <c r="AH175" s="45">
        <v>29.5</v>
      </c>
      <c r="AI175" s="44">
        <v>39.713052081688545</v>
      </c>
      <c r="AJ175" s="41">
        <v>5</v>
      </c>
      <c r="AK175" s="41">
        <v>91</v>
      </c>
      <c r="AL175" s="41">
        <v>5793.380669000671</v>
      </c>
    </row>
    <row r="176" spans="1:38" ht="15">
      <c r="A176" s="12" t="str">
        <f>'Economy Names'!H172</f>
        <v>Ukraine</v>
      </c>
      <c r="B176" s="41">
        <v>10</v>
      </c>
      <c r="C176" s="41">
        <v>27</v>
      </c>
      <c r="D176" s="41">
        <v>6.117719630564526</v>
      </c>
      <c r="E176" s="42">
        <v>2.233851437450869</v>
      </c>
      <c r="F176" s="39">
        <v>22</v>
      </c>
      <c r="G176" s="39">
        <v>374</v>
      </c>
      <c r="H176" s="40">
        <v>1737.5562341465711</v>
      </c>
      <c r="I176" s="39">
        <v>10</v>
      </c>
      <c r="J176" s="39">
        <v>117</v>
      </c>
      <c r="K176" s="43">
        <v>4.1</v>
      </c>
      <c r="L176" s="39">
        <v>3</v>
      </c>
      <c r="M176" s="39">
        <v>10.1</v>
      </c>
      <c r="N176" s="39">
        <v>0</v>
      </c>
      <c r="O176" s="39">
        <v>9</v>
      </c>
      <c r="P176" s="40">
        <v>12</v>
      </c>
      <c r="Q176" s="39">
        <v>5</v>
      </c>
      <c r="R176" s="39">
        <v>2</v>
      </c>
      <c r="S176" s="39">
        <v>7</v>
      </c>
      <c r="T176" s="44">
        <v>4.666666666666667</v>
      </c>
      <c r="U176" s="39">
        <v>135</v>
      </c>
      <c r="V176" s="39">
        <v>657</v>
      </c>
      <c r="W176" s="40">
        <v>55.50380950542334</v>
      </c>
      <c r="X176" s="39">
        <v>6</v>
      </c>
      <c r="Y176" s="39">
        <v>31</v>
      </c>
      <c r="Z176" s="39">
        <v>1560</v>
      </c>
      <c r="AA176" s="39">
        <v>8</v>
      </c>
      <c r="AB176" s="39">
        <v>36</v>
      </c>
      <c r="AC176" s="40">
        <v>1580</v>
      </c>
      <c r="AD176" s="39">
        <v>30</v>
      </c>
      <c r="AE176" s="39">
        <v>345</v>
      </c>
      <c r="AF176" s="40">
        <v>41.5</v>
      </c>
      <c r="AG176" s="45">
        <v>2.92</v>
      </c>
      <c r="AH176" s="45">
        <v>42</v>
      </c>
      <c r="AI176" s="44">
        <v>7.903131310893031</v>
      </c>
      <c r="AJ176" s="41">
        <v>11</v>
      </c>
      <c r="AK176" s="41">
        <v>309</v>
      </c>
      <c r="AL176" s="41">
        <v>275.5567826257526</v>
      </c>
    </row>
    <row r="177" spans="1:38" ht="15">
      <c r="A177" s="12" t="str">
        <f>'Economy Names'!H173</f>
        <v>United Arab Emirates</v>
      </c>
      <c r="B177" s="41">
        <v>8</v>
      </c>
      <c r="C177" s="41">
        <v>15</v>
      </c>
      <c r="D177" s="41">
        <v>6.442675223535729</v>
      </c>
      <c r="E177" s="42">
        <v>0</v>
      </c>
      <c r="F177" s="39">
        <v>17</v>
      </c>
      <c r="G177" s="39">
        <v>64</v>
      </c>
      <c r="H177" s="40">
        <v>35.75331869744059</v>
      </c>
      <c r="I177" s="39">
        <v>1</v>
      </c>
      <c r="J177" s="39">
        <v>2</v>
      </c>
      <c r="K177" s="43">
        <v>2</v>
      </c>
      <c r="L177" s="39">
        <v>5</v>
      </c>
      <c r="M177" s="39">
        <v>17.7</v>
      </c>
      <c r="N177" s="39">
        <v>8.4</v>
      </c>
      <c r="O177" s="39">
        <v>4</v>
      </c>
      <c r="P177" s="40">
        <v>9</v>
      </c>
      <c r="Q177" s="39">
        <v>4</v>
      </c>
      <c r="R177" s="39">
        <v>7</v>
      </c>
      <c r="S177" s="39">
        <v>2</v>
      </c>
      <c r="T177" s="44">
        <v>4.333333333333333</v>
      </c>
      <c r="U177" s="39">
        <v>14</v>
      </c>
      <c r="V177" s="39">
        <v>12</v>
      </c>
      <c r="W177" s="40">
        <v>14.138767127188343</v>
      </c>
      <c r="X177" s="39">
        <v>4</v>
      </c>
      <c r="Y177" s="39">
        <v>7</v>
      </c>
      <c r="Z177" s="39">
        <v>521</v>
      </c>
      <c r="AA177" s="39">
        <v>5</v>
      </c>
      <c r="AB177" s="39">
        <v>7</v>
      </c>
      <c r="AC177" s="40">
        <v>542</v>
      </c>
      <c r="AD177" s="39">
        <v>49</v>
      </c>
      <c r="AE177" s="39">
        <v>537</v>
      </c>
      <c r="AF177" s="40">
        <v>26.2</v>
      </c>
      <c r="AG177" s="45">
        <v>5.125</v>
      </c>
      <c r="AH177" s="45">
        <v>30</v>
      </c>
      <c r="AI177" s="44">
        <v>11.181484433057433</v>
      </c>
      <c r="AJ177" s="41">
        <v>4</v>
      </c>
      <c r="AK177" s="41">
        <v>55</v>
      </c>
      <c r="AL177" s="41">
        <v>18.616253479278573</v>
      </c>
    </row>
    <row r="178" spans="1:38" ht="15">
      <c r="A178" s="12" t="str">
        <f>'Economy Names'!H174</f>
        <v>United Kingdom</v>
      </c>
      <c r="B178" s="41">
        <v>6</v>
      </c>
      <c r="C178" s="41">
        <v>13</v>
      </c>
      <c r="D178" s="41">
        <v>0.7139748843608172</v>
      </c>
      <c r="E178" s="42">
        <v>0</v>
      </c>
      <c r="F178" s="39">
        <v>11</v>
      </c>
      <c r="G178" s="39">
        <v>95</v>
      </c>
      <c r="H178" s="40">
        <v>70.87767144906194</v>
      </c>
      <c r="I178" s="39">
        <v>2</v>
      </c>
      <c r="J178" s="39">
        <v>8</v>
      </c>
      <c r="K178" s="43">
        <v>4.1</v>
      </c>
      <c r="L178" s="39">
        <v>6</v>
      </c>
      <c r="M178" s="39">
        <v>100</v>
      </c>
      <c r="N178" s="39">
        <v>0</v>
      </c>
      <c r="O178" s="39">
        <v>9</v>
      </c>
      <c r="P178" s="40">
        <v>15</v>
      </c>
      <c r="Q178" s="39">
        <v>10</v>
      </c>
      <c r="R178" s="39">
        <v>7</v>
      </c>
      <c r="S178" s="39">
        <v>7</v>
      </c>
      <c r="T178" s="44">
        <v>8</v>
      </c>
      <c r="U178" s="39">
        <v>8</v>
      </c>
      <c r="V178" s="39">
        <v>110</v>
      </c>
      <c r="W178" s="40">
        <v>37.29384609791521</v>
      </c>
      <c r="X178" s="39">
        <v>4</v>
      </c>
      <c r="Y178" s="39">
        <v>7</v>
      </c>
      <c r="Z178" s="39">
        <v>950</v>
      </c>
      <c r="AA178" s="39">
        <v>4</v>
      </c>
      <c r="AB178" s="39">
        <v>6</v>
      </c>
      <c r="AC178" s="40">
        <v>1045</v>
      </c>
      <c r="AD178" s="39">
        <v>28</v>
      </c>
      <c r="AE178" s="39">
        <v>399</v>
      </c>
      <c r="AF178" s="40">
        <v>23.4</v>
      </c>
      <c r="AG178" s="45">
        <v>1</v>
      </c>
      <c r="AH178" s="45">
        <v>6</v>
      </c>
      <c r="AI178" s="44">
        <v>88.55721393034827</v>
      </c>
      <c r="AJ178" s="41">
        <v>5</v>
      </c>
      <c r="AK178" s="41">
        <v>111</v>
      </c>
      <c r="AL178" s="41">
        <v>43.271205112776805</v>
      </c>
    </row>
    <row r="179" spans="1:38" ht="15">
      <c r="A179" s="12" t="str">
        <f>'Economy Names'!H175</f>
        <v>United States</v>
      </c>
      <c r="B179" s="41">
        <v>6</v>
      </c>
      <c r="C179" s="41">
        <v>6</v>
      </c>
      <c r="D179" s="41">
        <v>1.4445441357851203</v>
      </c>
      <c r="E179" s="42">
        <v>0</v>
      </c>
      <c r="F179" s="39">
        <v>19</v>
      </c>
      <c r="G179" s="39">
        <v>40</v>
      </c>
      <c r="H179" s="40">
        <v>12.777730736663845</v>
      </c>
      <c r="I179" s="39">
        <v>4</v>
      </c>
      <c r="J179" s="39">
        <v>12</v>
      </c>
      <c r="K179" s="43">
        <v>0.5</v>
      </c>
      <c r="L179" s="39">
        <v>6</v>
      </c>
      <c r="M179" s="39">
        <v>100</v>
      </c>
      <c r="N179" s="39">
        <v>0</v>
      </c>
      <c r="O179" s="39">
        <v>8</v>
      </c>
      <c r="P179" s="40">
        <v>14</v>
      </c>
      <c r="Q179" s="39">
        <v>7</v>
      </c>
      <c r="R179" s="39">
        <v>9</v>
      </c>
      <c r="S179" s="39">
        <v>9</v>
      </c>
      <c r="T179" s="44">
        <v>8.333333333333334</v>
      </c>
      <c r="U179" s="39">
        <v>11</v>
      </c>
      <c r="V179" s="39">
        <v>187</v>
      </c>
      <c r="W179" s="40">
        <v>46.77938118403389</v>
      </c>
      <c r="X179" s="39">
        <v>4</v>
      </c>
      <c r="Y179" s="39">
        <v>6</v>
      </c>
      <c r="Z179" s="39">
        <v>1050</v>
      </c>
      <c r="AA179" s="39">
        <v>5</v>
      </c>
      <c r="AB179" s="39">
        <v>5</v>
      </c>
      <c r="AC179" s="40">
        <v>1315</v>
      </c>
      <c r="AD179" s="39">
        <v>32</v>
      </c>
      <c r="AE179" s="39">
        <v>300</v>
      </c>
      <c r="AF179" s="40">
        <v>14.4</v>
      </c>
      <c r="AG179" s="45">
        <v>1.5</v>
      </c>
      <c r="AH179" s="45">
        <v>7.000000000000001</v>
      </c>
      <c r="AI179" s="44">
        <v>81.49501128636902</v>
      </c>
      <c r="AJ179" s="41">
        <v>4</v>
      </c>
      <c r="AK179" s="41">
        <v>68</v>
      </c>
      <c r="AL179" s="41">
        <v>16.863715244424814</v>
      </c>
    </row>
    <row r="180" spans="1:38" ht="15">
      <c r="A180" s="12" t="str">
        <f>'Economy Names'!H176</f>
        <v>Uruguay</v>
      </c>
      <c r="B180" s="41">
        <v>11</v>
      </c>
      <c r="C180" s="41">
        <v>65</v>
      </c>
      <c r="D180" s="41">
        <v>42.11262403060574</v>
      </c>
      <c r="E180" s="42">
        <v>0</v>
      </c>
      <c r="F180" s="39">
        <v>30</v>
      </c>
      <c r="G180" s="39">
        <v>234</v>
      </c>
      <c r="H180" s="40">
        <v>84.48630369694227</v>
      </c>
      <c r="I180" s="39">
        <v>8</v>
      </c>
      <c r="J180" s="39">
        <v>66</v>
      </c>
      <c r="K180" s="43">
        <v>7.1</v>
      </c>
      <c r="L180" s="39">
        <v>6</v>
      </c>
      <c r="M180" s="39">
        <v>100</v>
      </c>
      <c r="N180" s="39">
        <v>19.4</v>
      </c>
      <c r="O180" s="39">
        <v>5</v>
      </c>
      <c r="P180" s="40">
        <v>11</v>
      </c>
      <c r="Q180" s="39">
        <v>3</v>
      </c>
      <c r="R180" s="39">
        <v>4</v>
      </c>
      <c r="S180" s="39">
        <v>8</v>
      </c>
      <c r="T180" s="44">
        <v>5</v>
      </c>
      <c r="U180" s="39">
        <v>53</v>
      </c>
      <c r="V180" s="39">
        <v>336</v>
      </c>
      <c r="W180" s="40">
        <v>42.01720183580413</v>
      </c>
      <c r="X180" s="39">
        <v>10</v>
      </c>
      <c r="Y180" s="39">
        <v>19</v>
      </c>
      <c r="Z180" s="39">
        <v>1100</v>
      </c>
      <c r="AA180" s="39">
        <v>10</v>
      </c>
      <c r="AB180" s="39">
        <v>22</v>
      </c>
      <c r="AC180" s="40">
        <v>1330</v>
      </c>
      <c r="AD180" s="39">
        <v>41</v>
      </c>
      <c r="AE180" s="39">
        <v>720</v>
      </c>
      <c r="AF180" s="40">
        <v>19</v>
      </c>
      <c r="AG180" s="45">
        <v>2.0833333333333335</v>
      </c>
      <c r="AH180" s="45">
        <v>7.000000000000001</v>
      </c>
      <c r="AI180" s="44">
        <v>39.69464016861111</v>
      </c>
      <c r="AJ180" s="41">
        <v>0</v>
      </c>
      <c r="AK180" s="41">
        <v>0</v>
      </c>
      <c r="AL180" s="41">
        <v>0</v>
      </c>
    </row>
    <row r="181" spans="1:38" ht="15">
      <c r="A181" s="12" t="str">
        <f>'Economy Names'!H177</f>
        <v>Uzbekistan</v>
      </c>
      <c r="B181" s="41">
        <v>7</v>
      </c>
      <c r="C181" s="41">
        <v>15</v>
      </c>
      <c r="D181" s="41">
        <v>11.889842767807538</v>
      </c>
      <c r="E181" s="42">
        <v>32.52855450532847</v>
      </c>
      <c r="F181" s="39">
        <v>28</v>
      </c>
      <c r="G181" s="39">
        <v>274</v>
      </c>
      <c r="H181" s="40">
        <v>67.69352187926025</v>
      </c>
      <c r="I181" s="39">
        <v>12</v>
      </c>
      <c r="J181" s="39">
        <v>78</v>
      </c>
      <c r="K181" s="43">
        <v>1.2</v>
      </c>
      <c r="L181" s="39">
        <v>3</v>
      </c>
      <c r="M181" s="39">
        <v>3.3</v>
      </c>
      <c r="N181" s="39">
        <v>4.5</v>
      </c>
      <c r="O181" s="39">
        <v>2</v>
      </c>
      <c r="P181" s="40">
        <v>5</v>
      </c>
      <c r="Q181" s="39">
        <v>4</v>
      </c>
      <c r="R181" s="39">
        <v>1</v>
      </c>
      <c r="S181" s="39">
        <v>7</v>
      </c>
      <c r="T181" s="44">
        <v>4</v>
      </c>
      <c r="U181" s="39">
        <v>44</v>
      </c>
      <c r="V181" s="39">
        <v>205</v>
      </c>
      <c r="W181" s="40">
        <v>95.60263640683</v>
      </c>
      <c r="X181" s="39">
        <v>7</v>
      </c>
      <c r="Y181" s="39">
        <v>71</v>
      </c>
      <c r="Z181" s="39">
        <v>3150</v>
      </c>
      <c r="AA181" s="39">
        <v>9</v>
      </c>
      <c r="AB181" s="39">
        <v>92</v>
      </c>
      <c r="AC181" s="40">
        <v>4650</v>
      </c>
      <c r="AD181" s="39">
        <v>42</v>
      </c>
      <c r="AE181" s="39">
        <v>195</v>
      </c>
      <c r="AF181" s="40">
        <v>22.2</v>
      </c>
      <c r="AG181" s="45">
        <v>4</v>
      </c>
      <c r="AH181" s="45">
        <v>10</v>
      </c>
      <c r="AI181" s="44">
        <v>22.16798645807837</v>
      </c>
      <c r="AJ181" s="41">
        <v>9</v>
      </c>
      <c r="AK181" s="41">
        <v>117</v>
      </c>
      <c r="AL181" s="41">
        <v>2070.766513658823</v>
      </c>
    </row>
    <row r="182" spans="1:38" ht="15">
      <c r="A182" s="12" t="str">
        <f>'Economy Names'!H178</f>
        <v>Vanuatu</v>
      </c>
      <c r="B182" s="41">
        <v>8</v>
      </c>
      <c r="C182" s="41">
        <v>39</v>
      </c>
      <c r="D182" s="41">
        <v>37.898250192218605</v>
      </c>
      <c r="E182" s="42">
        <v>0</v>
      </c>
      <c r="F182" s="39">
        <v>7</v>
      </c>
      <c r="G182" s="39">
        <v>51</v>
      </c>
      <c r="H182" s="40">
        <v>246.70854218431148</v>
      </c>
      <c r="I182" s="39">
        <v>2</v>
      </c>
      <c r="J182" s="39">
        <v>188</v>
      </c>
      <c r="K182" s="43">
        <v>7</v>
      </c>
      <c r="L182" s="39">
        <v>0</v>
      </c>
      <c r="M182" s="39">
        <v>0</v>
      </c>
      <c r="N182" s="39">
        <v>0</v>
      </c>
      <c r="O182" s="39">
        <v>9</v>
      </c>
      <c r="P182" s="40">
        <v>9</v>
      </c>
      <c r="Q182" s="39">
        <v>5</v>
      </c>
      <c r="R182" s="39">
        <v>6</v>
      </c>
      <c r="S182" s="39">
        <v>5</v>
      </c>
      <c r="T182" s="44">
        <v>5.333333333333333</v>
      </c>
      <c r="U182" s="39">
        <v>31</v>
      </c>
      <c r="V182" s="39">
        <v>120</v>
      </c>
      <c r="W182" s="40">
        <v>8.411253739397308</v>
      </c>
      <c r="X182" s="39">
        <v>7</v>
      </c>
      <c r="Y182" s="39">
        <v>26</v>
      </c>
      <c r="Z182" s="39">
        <v>1565</v>
      </c>
      <c r="AA182" s="39">
        <v>9</v>
      </c>
      <c r="AB182" s="39">
        <v>30</v>
      </c>
      <c r="AC182" s="40">
        <v>1465</v>
      </c>
      <c r="AD182" s="39">
        <v>30</v>
      </c>
      <c r="AE182" s="39">
        <v>430</v>
      </c>
      <c r="AF182" s="40">
        <v>74.7</v>
      </c>
      <c r="AG182" s="45">
        <v>2.5833333333333335</v>
      </c>
      <c r="AH182" s="45">
        <v>38</v>
      </c>
      <c r="AI182" s="44">
        <v>42.743019092480125</v>
      </c>
      <c r="AJ182" s="41">
        <v>5</v>
      </c>
      <c r="AK182" s="41">
        <v>257</v>
      </c>
      <c r="AL182" s="41">
        <v>1200.0724294255767</v>
      </c>
    </row>
    <row r="183" spans="1:38" ht="15">
      <c r="A183" s="12" t="str">
        <f>'Economy Names'!H179</f>
        <v>Venezuela, RB</v>
      </c>
      <c r="B183" s="41">
        <v>17</v>
      </c>
      <c r="C183" s="41">
        <v>141</v>
      </c>
      <c r="D183" s="41">
        <v>30.163103134875875</v>
      </c>
      <c r="E183" s="42">
        <v>0</v>
      </c>
      <c r="F183" s="39">
        <v>11</v>
      </c>
      <c r="G183" s="39">
        <v>395</v>
      </c>
      <c r="H183" s="40">
        <v>227.65546358913608</v>
      </c>
      <c r="I183" s="39">
        <v>8</v>
      </c>
      <c r="J183" s="39">
        <v>47</v>
      </c>
      <c r="K183" s="43">
        <v>2.2</v>
      </c>
      <c r="L183" s="39">
        <v>0</v>
      </c>
      <c r="M183" s="39">
        <v>0</v>
      </c>
      <c r="N183" s="39">
        <v>0</v>
      </c>
      <c r="O183" s="39">
        <v>2</v>
      </c>
      <c r="P183" s="40">
        <v>2</v>
      </c>
      <c r="Q183" s="39">
        <v>3</v>
      </c>
      <c r="R183" s="39">
        <v>2</v>
      </c>
      <c r="S183" s="39">
        <v>2</v>
      </c>
      <c r="T183" s="44">
        <v>2.3333333333333335</v>
      </c>
      <c r="U183" s="39">
        <v>70</v>
      </c>
      <c r="V183" s="39">
        <v>864</v>
      </c>
      <c r="W183" s="40">
        <v>52.57000687508515</v>
      </c>
      <c r="X183" s="39">
        <v>8</v>
      </c>
      <c r="Y183" s="39">
        <v>49</v>
      </c>
      <c r="Z183" s="39">
        <v>2590</v>
      </c>
      <c r="AA183" s="39">
        <v>9</v>
      </c>
      <c r="AB183" s="39">
        <v>71</v>
      </c>
      <c r="AC183" s="40">
        <v>2868</v>
      </c>
      <c r="AD183" s="39">
        <v>29</v>
      </c>
      <c r="AE183" s="39">
        <v>510</v>
      </c>
      <c r="AF183" s="40">
        <v>43.7</v>
      </c>
      <c r="AG183" s="45">
        <v>4</v>
      </c>
      <c r="AH183" s="45">
        <v>38</v>
      </c>
      <c r="AI183" s="44">
        <v>5.9260470017432345</v>
      </c>
      <c r="AJ183" s="41">
        <v>6</v>
      </c>
      <c r="AK183" s="41">
        <v>125</v>
      </c>
      <c r="AL183" s="41">
        <v>1461.3493513309352</v>
      </c>
    </row>
    <row r="184" spans="1:38" ht="15">
      <c r="A184" s="12" t="str">
        <f>'Economy Names'!H180</f>
        <v>Vietnam</v>
      </c>
      <c r="B184" s="41">
        <v>9</v>
      </c>
      <c r="C184" s="41">
        <v>44</v>
      </c>
      <c r="D184" s="41">
        <v>12.109891787114943</v>
      </c>
      <c r="E184" s="42">
        <v>0</v>
      </c>
      <c r="F184" s="39">
        <v>13</v>
      </c>
      <c r="G184" s="39">
        <v>194</v>
      </c>
      <c r="H184" s="40">
        <v>128.39502481423568</v>
      </c>
      <c r="I184" s="39">
        <v>4</v>
      </c>
      <c r="J184" s="39">
        <v>57</v>
      </c>
      <c r="K184" s="43">
        <v>0.6</v>
      </c>
      <c r="L184" s="39">
        <v>5</v>
      </c>
      <c r="M184" s="39">
        <v>0</v>
      </c>
      <c r="N184" s="39">
        <v>26.4</v>
      </c>
      <c r="O184" s="39">
        <v>8</v>
      </c>
      <c r="P184" s="40">
        <v>13</v>
      </c>
      <c r="Q184" s="39">
        <v>6</v>
      </c>
      <c r="R184" s="39">
        <v>0</v>
      </c>
      <c r="S184" s="39">
        <v>2</v>
      </c>
      <c r="T184" s="44">
        <v>2.6666666666666665</v>
      </c>
      <c r="U184" s="39">
        <v>32</v>
      </c>
      <c r="V184" s="39">
        <v>941</v>
      </c>
      <c r="W184" s="40">
        <v>33.11740398271018</v>
      </c>
      <c r="X184" s="39">
        <v>6</v>
      </c>
      <c r="Y184" s="39">
        <v>22</v>
      </c>
      <c r="Z184" s="39">
        <v>555</v>
      </c>
      <c r="AA184" s="39">
        <v>8</v>
      </c>
      <c r="AB184" s="39">
        <v>21</v>
      </c>
      <c r="AC184" s="40">
        <v>645</v>
      </c>
      <c r="AD184" s="39">
        <v>34</v>
      </c>
      <c r="AE184" s="39">
        <v>295</v>
      </c>
      <c r="AF184" s="40">
        <v>28.5</v>
      </c>
      <c r="AG184" s="45">
        <v>5</v>
      </c>
      <c r="AH184" s="45">
        <v>14.499999999999998</v>
      </c>
      <c r="AI184" s="44">
        <v>18.59749593189939</v>
      </c>
      <c r="AJ184" s="41">
        <v>5</v>
      </c>
      <c r="AK184" s="41">
        <v>142</v>
      </c>
      <c r="AL184" s="41">
        <v>1536.022514333945</v>
      </c>
    </row>
    <row r="185" spans="1:38" ht="15">
      <c r="A185" s="12" t="str">
        <f>'Economy Names'!H181</f>
        <v>West Bank and Gaza</v>
      </c>
      <c r="B185" s="41">
        <v>11</v>
      </c>
      <c r="C185" s="41">
        <v>49</v>
      </c>
      <c r="D185" s="41">
        <v>93.7086427086427</v>
      </c>
      <c r="E185" s="42">
        <v>211.3216726309296</v>
      </c>
      <c r="F185" s="39">
        <v>21</v>
      </c>
      <c r="G185" s="39">
        <v>199</v>
      </c>
      <c r="H185" s="40">
        <v>1112.9902418902418</v>
      </c>
      <c r="I185" s="39">
        <v>7</v>
      </c>
      <c r="J185" s="39">
        <v>47</v>
      </c>
      <c r="K185" s="43">
        <v>0.7</v>
      </c>
      <c r="L185" s="39">
        <v>3</v>
      </c>
      <c r="M185" s="39">
        <v>0</v>
      </c>
      <c r="N185" s="39">
        <v>5.6</v>
      </c>
      <c r="O185" s="39">
        <v>0</v>
      </c>
      <c r="P185" s="40">
        <v>3</v>
      </c>
      <c r="Q185" s="39">
        <v>6</v>
      </c>
      <c r="R185" s="39">
        <v>5</v>
      </c>
      <c r="S185" s="39">
        <v>7</v>
      </c>
      <c r="T185" s="44">
        <v>6</v>
      </c>
      <c r="U185" s="39">
        <v>27</v>
      </c>
      <c r="V185" s="39">
        <v>154</v>
      </c>
      <c r="W185" s="40">
        <v>16.782755608015535</v>
      </c>
      <c r="X185" s="39">
        <v>6</v>
      </c>
      <c r="Y185" s="39">
        <v>23</v>
      </c>
      <c r="Z185" s="39">
        <v>1310</v>
      </c>
      <c r="AA185" s="39">
        <v>6</v>
      </c>
      <c r="AB185" s="39">
        <v>40</v>
      </c>
      <c r="AC185" s="40">
        <v>1225</v>
      </c>
      <c r="AD185" s="39">
        <v>44</v>
      </c>
      <c r="AE185" s="39">
        <v>540</v>
      </c>
      <c r="AF185" s="40">
        <v>21.2</v>
      </c>
      <c r="AG185" s="45" t="s">
        <v>36</v>
      </c>
      <c r="AH185" s="45" t="s">
        <v>36</v>
      </c>
      <c r="AI185" s="44">
        <v>0</v>
      </c>
      <c r="AJ185" s="41">
        <v>5</v>
      </c>
      <c r="AK185" s="41">
        <v>63</v>
      </c>
      <c r="AL185" s="41">
        <v>1560.571560571561</v>
      </c>
    </row>
    <row r="186" spans="1:38" ht="15">
      <c r="A186" s="12" t="str">
        <f>'Economy Names'!H182</f>
        <v>Yemen, Rep.</v>
      </c>
      <c r="B186" s="41">
        <v>6</v>
      </c>
      <c r="C186" s="41">
        <v>12</v>
      </c>
      <c r="D186" s="41">
        <v>82.10875973757562</v>
      </c>
      <c r="E186" s="42">
        <v>0</v>
      </c>
      <c r="F186" s="39">
        <v>15</v>
      </c>
      <c r="G186" s="39">
        <v>107</v>
      </c>
      <c r="H186" s="40">
        <v>136.59721644903263</v>
      </c>
      <c r="I186" s="39">
        <v>6</v>
      </c>
      <c r="J186" s="39">
        <v>19</v>
      </c>
      <c r="K186" s="43">
        <v>3.8</v>
      </c>
      <c r="L186" s="39">
        <v>2</v>
      </c>
      <c r="M186" s="39">
        <v>0</v>
      </c>
      <c r="N186" s="39">
        <v>0.3</v>
      </c>
      <c r="O186" s="39">
        <v>2</v>
      </c>
      <c r="P186" s="40">
        <v>4</v>
      </c>
      <c r="Q186" s="39">
        <v>6</v>
      </c>
      <c r="R186" s="39">
        <v>4</v>
      </c>
      <c r="S186" s="39">
        <v>2</v>
      </c>
      <c r="T186" s="44">
        <v>4</v>
      </c>
      <c r="U186" s="39">
        <v>44</v>
      </c>
      <c r="V186" s="39">
        <v>248</v>
      </c>
      <c r="W186" s="40">
        <v>47.80107985748977</v>
      </c>
      <c r="X186" s="39">
        <v>6</v>
      </c>
      <c r="Y186" s="39">
        <v>27</v>
      </c>
      <c r="Z186" s="39">
        <v>1129</v>
      </c>
      <c r="AA186" s="39">
        <v>9</v>
      </c>
      <c r="AB186" s="39">
        <v>25</v>
      </c>
      <c r="AC186" s="40">
        <v>1475</v>
      </c>
      <c r="AD186" s="39">
        <v>36</v>
      </c>
      <c r="AE186" s="39">
        <v>520</v>
      </c>
      <c r="AF186" s="40">
        <v>16.5</v>
      </c>
      <c r="AG186" s="45">
        <v>3</v>
      </c>
      <c r="AH186" s="45">
        <v>8</v>
      </c>
      <c r="AI186" s="44">
        <v>28.605651015926657</v>
      </c>
      <c r="AJ186" s="41">
        <v>4</v>
      </c>
      <c r="AK186" s="41">
        <v>35</v>
      </c>
      <c r="AL186" s="41">
        <v>4973.419494980416</v>
      </c>
    </row>
    <row r="187" spans="1:38" ht="15">
      <c r="A187" s="12" t="str">
        <f>'Economy Names'!H183</f>
        <v>Zambia</v>
      </c>
      <c r="B187" s="41">
        <v>6</v>
      </c>
      <c r="C187" s="41">
        <v>18</v>
      </c>
      <c r="D187" s="41">
        <v>27.93024230735305</v>
      </c>
      <c r="E187" s="42">
        <v>0</v>
      </c>
      <c r="F187" s="39">
        <v>17</v>
      </c>
      <c r="G187" s="39">
        <v>254</v>
      </c>
      <c r="H187" s="40">
        <v>2454.1524824746148</v>
      </c>
      <c r="I187" s="39">
        <v>5</v>
      </c>
      <c r="J187" s="39">
        <v>40</v>
      </c>
      <c r="K187" s="43">
        <v>6.6</v>
      </c>
      <c r="L187" s="39">
        <v>5</v>
      </c>
      <c r="M187" s="39">
        <v>3</v>
      </c>
      <c r="N187" s="39">
        <v>0</v>
      </c>
      <c r="O187" s="39">
        <v>9</v>
      </c>
      <c r="P187" s="40">
        <v>14</v>
      </c>
      <c r="Q187" s="39">
        <v>3</v>
      </c>
      <c r="R187" s="39">
        <v>6</v>
      </c>
      <c r="S187" s="39">
        <v>7</v>
      </c>
      <c r="T187" s="44">
        <v>5.333333333333333</v>
      </c>
      <c r="U187" s="39">
        <v>37</v>
      </c>
      <c r="V187" s="39">
        <v>132</v>
      </c>
      <c r="W187" s="40">
        <v>16.089159054598678</v>
      </c>
      <c r="X187" s="39">
        <v>6</v>
      </c>
      <c r="Y187" s="39">
        <v>44</v>
      </c>
      <c r="Z187" s="39">
        <v>2664</v>
      </c>
      <c r="AA187" s="39">
        <v>8</v>
      </c>
      <c r="AB187" s="39">
        <v>56</v>
      </c>
      <c r="AC187" s="40">
        <v>3315</v>
      </c>
      <c r="AD187" s="39">
        <v>35</v>
      </c>
      <c r="AE187" s="39">
        <v>471</v>
      </c>
      <c r="AF187" s="40">
        <v>38.7</v>
      </c>
      <c r="AG187" s="45">
        <v>2.7</v>
      </c>
      <c r="AH187" s="45">
        <v>9</v>
      </c>
      <c r="AI187" s="44">
        <v>27.17914824345353</v>
      </c>
      <c r="AJ187" s="41">
        <v>5</v>
      </c>
      <c r="AK187" s="41">
        <v>117</v>
      </c>
      <c r="AL187" s="41">
        <v>1250.5405210259257</v>
      </c>
    </row>
    <row r="188" spans="1:38" ht="15">
      <c r="A188" s="12" t="str">
        <f>'Economy Names'!H184</f>
        <v>Zimbabwe</v>
      </c>
      <c r="B188" s="47">
        <v>9</v>
      </c>
      <c r="C188" s="47">
        <v>90</v>
      </c>
      <c r="D188" s="47">
        <v>182.77243098006045</v>
      </c>
      <c r="E188" s="53">
        <v>0</v>
      </c>
      <c r="F188" s="48">
        <v>17</v>
      </c>
      <c r="G188" s="48">
        <v>1012</v>
      </c>
      <c r="H188" s="49">
        <v>8020.641277752728</v>
      </c>
      <c r="I188" s="48">
        <v>5</v>
      </c>
      <c r="J188" s="48">
        <v>31</v>
      </c>
      <c r="K188" s="51">
        <v>8.5</v>
      </c>
      <c r="L188" s="48">
        <v>0</v>
      </c>
      <c r="M188" s="48">
        <v>0</v>
      </c>
      <c r="N188" s="48">
        <v>0</v>
      </c>
      <c r="O188" s="48">
        <v>6</v>
      </c>
      <c r="P188" s="49">
        <v>6</v>
      </c>
      <c r="Q188" s="48">
        <v>8</v>
      </c>
      <c r="R188" s="48">
        <v>1</v>
      </c>
      <c r="S188" s="48">
        <v>4</v>
      </c>
      <c r="T188" s="50">
        <v>4.333333333333333</v>
      </c>
      <c r="U188" s="48">
        <v>49</v>
      </c>
      <c r="V188" s="48">
        <v>242</v>
      </c>
      <c r="W188" s="49">
        <v>40.303899458636785</v>
      </c>
      <c r="X188" s="48">
        <v>7</v>
      </c>
      <c r="Y188" s="48">
        <v>53</v>
      </c>
      <c r="Z188" s="48">
        <v>3280</v>
      </c>
      <c r="AA188" s="48">
        <v>9</v>
      </c>
      <c r="AB188" s="48">
        <v>73</v>
      </c>
      <c r="AC188" s="49">
        <v>5101</v>
      </c>
      <c r="AD188" s="48">
        <v>38</v>
      </c>
      <c r="AE188" s="48">
        <v>410</v>
      </c>
      <c r="AF188" s="49">
        <v>113.1</v>
      </c>
      <c r="AG188" s="52">
        <v>3.3333333333333335</v>
      </c>
      <c r="AH188" s="52">
        <v>22</v>
      </c>
      <c r="AI188" s="50">
        <v>0.2052162825423588</v>
      </c>
      <c r="AJ188" s="47">
        <v>6</v>
      </c>
      <c r="AK188" s="47">
        <v>125</v>
      </c>
      <c r="AL188" s="47">
        <v>6511.901553699074</v>
      </c>
    </row>
  </sheetData>
  <sheetProtection/>
  <mergeCells count="20">
    <mergeCell ref="U4:W4"/>
    <mergeCell ref="X4:AC4"/>
    <mergeCell ref="AD4:AF4"/>
    <mergeCell ref="AG4:AI4"/>
    <mergeCell ref="AJ4:AL4"/>
    <mergeCell ref="B4:E4"/>
    <mergeCell ref="F4:H4"/>
    <mergeCell ref="I4:K4"/>
    <mergeCell ref="L4:P4"/>
    <mergeCell ref="Q4:T4"/>
    <mergeCell ref="B3:E3"/>
    <mergeCell ref="F3:H3"/>
    <mergeCell ref="I3:K3"/>
    <mergeCell ref="L3:P3"/>
    <mergeCell ref="Q3:T3"/>
    <mergeCell ref="U3:W3"/>
    <mergeCell ref="X3:AC3"/>
    <mergeCell ref="AD3:AF3"/>
    <mergeCell ref="AG3:AI3"/>
    <mergeCell ref="AJ3:AL3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7"/>
  <sheetViews>
    <sheetView zoomScalePageLayoutView="0" workbookViewId="0" topLeftCell="AA1">
      <selection activeCell="AF10" sqref="AF10"/>
    </sheetView>
  </sheetViews>
  <sheetFormatPr defaultColWidth="13.421875" defaultRowHeight="51.75" customHeight="1"/>
  <sheetData>
    <row r="1" spans="1:38" ht="51.75" customHeight="1">
      <c r="A1" s="2" t="s">
        <v>8</v>
      </c>
      <c r="B1" s="4" t="s">
        <v>9</v>
      </c>
      <c r="C1" s="5" t="s">
        <v>10</v>
      </c>
      <c r="D1" s="6" t="s">
        <v>11</v>
      </c>
      <c r="E1" s="7" t="s">
        <v>12</v>
      </c>
      <c r="F1" s="28" t="s">
        <v>9</v>
      </c>
      <c r="G1" s="3" t="s">
        <v>10</v>
      </c>
      <c r="H1" s="8" t="s">
        <v>11</v>
      </c>
      <c r="I1" s="28" t="s">
        <v>9</v>
      </c>
      <c r="J1" s="3" t="s">
        <v>10</v>
      </c>
      <c r="K1" s="9" t="s">
        <v>13</v>
      </c>
      <c r="L1" s="28" t="s">
        <v>14</v>
      </c>
      <c r="M1" s="3" t="s">
        <v>1380</v>
      </c>
      <c r="N1" s="3" t="s">
        <v>15</v>
      </c>
      <c r="O1" s="3" t="s">
        <v>16</v>
      </c>
      <c r="P1" s="3" t="s">
        <v>17</v>
      </c>
      <c r="Q1" s="28" t="s">
        <v>18</v>
      </c>
      <c r="R1" s="3" t="s">
        <v>19</v>
      </c>
      <c r="S1" s="3" t="s">
        <v>20</v>
      </c>
      <c r="T1" s="3" t="s">
        <v>21</v>
      </c>
      <c r="U1" s="29" t="s">
        <v>22</v>
      </c>
      <c r="V1" s="8" t="s">
        <v>23</v>
      </c>
      <c r="W1" s="8" t="s">
        <v>24</v>
      </c>
      <c r="X1" s="29" t="s">
        <v>25</v>
      </c>
      <c r="Y1" s="8" t="s">
        <v>26</v>
      </c>
      <c r="Z1" s="8" t="s">
        <v>27</v>
      </c>
      <c r="AA1" s="8" t="s">
        <v>28</v>
      </c>
      <c r="AB1" s="8" t="s">
        <v>29</v>
      </c>
      <c r="AC1" s="8" t="s">
        <v>30</v>
      </c>
      <c r="AD1" s="28" t="s">
        <v>9</v>
      </c>
      <c r="AE1" s="3" t="s">
        <v>10</v>
      </c>
      <c r="AF1" s="11" t="s">
        <v>31</v>
      </c>
      <c r="AG1" s="28" t="s">
        <v>32</v>
      </c>
      <c r="AH1" s="3" t="s">
        <v>33</v>
      </c>
      <c r="AI1" s="10" t="s">
        <v>34</v>
      </c>
      <c r="AJ1" s="3" t="s">
        <v>9</v>
      </c>
      <c r="AK1" s="3" t="s">
        <v>10</v>
      </c>
      <c r="AL1" s="6" t="s">
        <v>11</v>
      </c>
    </row>
    <row r="2" spans="1:38" s="92" customFormat="1" ht="51.75" customHeight="1">
      <c r="A2" s="92" t="s">
        <v>1232</v>
      </c>
      <c r="B2" s="92" t="s">
        <v>1233</v>
      </c>
      <c r="C2" s="92" t="s">
        <v>1234</v>
      </c>
      <c r="D2" s="92" t="s">
        <v>1235</v>
      </c>
      <c r="E2" s="92" t="s">
        <v>1236</v>
      </c>
      <c r="F2" s="92" t="s">
        <v>1233</v>
      </c>
      <c r="G2" s="92" t="s">
        <v>1234</v>
      </c>
      <c r="H2" s="92" t="s">
        <v>1235</v>
      </c>
      <c r="I2" s="92" t="s">
        <v>1233</v>
      </c>
      <c r="J2" s="92" t="s">
        <v>1234</v>
      </c>
      <c r="K2" s="92" t="s">
        <v>1235</v>
      </c>
      <c r="L2" s="92" t="s">
        <v>1238</v>
      </c>
      <c r="M2" s="92" t="s">
        <v>1235</v>
      </c>
      <c r="N2" s="92" t="s">
        <v>1237</v>
      </c>
      <c r="O2" s="92" t="s">
        <v>1239</v>
      </c>
      <c r="P2" s="92" t="s">
        <v>1240</v>
      </c>
      <c r="Q2" s="92" t="s">
        <v>1242</v>
      </c>
      <c r="R2" s="92" t="s">
        <v>1243</v>
      </c>
      <c r="S2" s="92" t="s">
        <v>1244</v>
      </c>
      <c r="T2" s="92" t="s">
        <v>1245</v>
      </c>
      <c r="U2" s="92" t="s">
        <v>1246</v>
      </c>
      <c r="V2" s="92" t="s">
        <v>1247</v>
      </c>
      <c r="W2" s="92" t="s">
        <v>1248</v>
      </c>
      <c r="X2" s="92" t="s">
        <v>1241</v>
      </c>
      <c r="Y2" s="92" t="s">
        <v>1249</v>
      </c>
      <c r="Z2" s="92" t="s">
        <v>1250</v>
      </c>
      <c r="AA2" s="92" t="s">
        <v>1243</v>
      </c>
      <c r="AB2" s="92" t="s">
        <v>1251</v>
      </c>
      <c r="AC2" s="92" t="s">
        <v>1252</v>
      </c>
      <c r="AD2" s="92" t="s">
        <v>1233</v>
      </c>
      <c r="AE2" s="92" t="s">
        <v>1234</v>
      </c>
      <c r="AF2" s="92" t="s">
        <v>1253</v>
      </c>
      <c r="AG2" s="92" t="s">
        <v>1254</v>
      </c>
      <c r="AH2" s="92" t="s">
        <v>1255</v>
      </c>
      <c r="AI2" s="92" t="s">
        <v>1256</v>
      </c>
      <c r="AJ2" s="92" t="s">
        <v>1233</v>
      </c>
      <c r="AK2" s="92" t="s">
        <v>1234</v>
      </c>
      <c r="AL2" s="92" t="s">
        <v>1235</v>
      </c>
    </row>
    <row r="3" spans="1:38" s="92" customFormat="1" ht="51.75" customHeight="1">
      <c r="A3" s="92" t="s">
        <v>1257</v>
      </c>
      <c r="B3" s="92" t="s">
        <v>1258</v>
      </c>
      <c r="C3" s="92" t="s">
        <v>1259</v>
      </c>
      <c r="D3" s="92" t="s">
        <v>1260</v>
      </c>
      <c r="E3" s="92" t="s">
        <v>1261</v>
      </c>
      <c r="F3" s="92" t="s">
        <v>1258</v>
      </c>
      <c r="G3" s="92" t="s">
        <v>1259</v>
      </c>
      <c r="H3" s="92" t="s">
        <v>1260</v>
      </c>
      <c r="I3" s="92" t="s">
        <v>1258</v>
      </c>
      <c r="J3" s="92" t="s">
        <v>1259</v>
      </c>
      <c r="K3" s="92" t="s">
        <v>1260</v>
      </c>
      <c r="L3" s="92" t="s">
        <v>1262</v>
      </c>
      <c r="M3" s="92" t="s">
        <v>1381</v>
      </c>
      <c r="N3" s="92" t="s">
        <v>1382</v>
      </c>
      <c r="O3" s="92" t="s">
        <v>1263</v>
      </c>
      <c r="P3" s="92" t="s">
        <v>1264</v>
      </c>
      <c r="Q3" s="92" t="s">
        <v>1265</v>
      </c>
      <c r="R3" s="92" t="s">
        <v>1266</v>
      </c>
      <c r="S3" s="92" t="s">
        <v>1267</v>
      </c>
      <c r="T3" s="92" t="s">
        <v>1268</v>
      </c>
      <c r="U3" s="92" t="s">
        <v>1269</v>
      </c>
      <c r="V3" s="92" t="s">
        <v>1270</v>
      </c>
      <c r="W3" s="92" t="s">
        <v>1271</v>
      </c>
      <c r="X3" s="92" t="s">
        <v>1272</v>
      </c>
      <c r="Y3" s="92" t="s">
        <v>1273</v>
      </c>
      <c r="Z3" s="92" t="s">
        <v>1274</v>
      </c>
      <c r="AA3" s="92" t="s">
        <v>1275</v>
      </c>
      <c r="AB3" s="92" t="s">
        <v>1276</v>
      </c>
      <c r="AC3" s="92" t="s">
        <v>1277</v>
      </c>
      <c r="AD3" s="92" t="s">
        <v>1258</v>
      </c>
      <c r="AE3" s="92" t="s">
        <v>1259</v>
      </c>
      <c r="AF3" s="92" t="s">
        <v>1278</v>
      </c>
      <c r="AG3" s="92" t="s">
        <v>1279</v>
      </c>
      <c r="AH3" s="92" t="s">
        <v>1260</v>
      </c>
      <c r="AI3" s="92" t="s">
        <v>1280</v>
      </c>
      <c r="AJ3" s="92" t="s">
        <v>1258</v>
      </c>
      <c r="AK3" s="92" t="s">
        <v>1259</v>
      </c>
      <c r="AL3" s="92" t="s">
        <v>1260</v>
      </c>
    </row>
    <row r="4" spans="1:38" s="92" customFormat="1" ht="51.75" customHeight="1">
      <c r="A4" s="92" t="s">
        <v>1281</v>
      </c>
      <c r="B4" s="92" t="s">
        <v>1282</v>
      </c>
      <c r="C4" s="92" t="s">
        <v>1283</v>
      </c>
      <c r="D4" s="92" t="s">
        <v>1284</v>
      </c>
      <c r="E4" s="92" t="s">
        <v>1285</v>
      </c>
      <c r="F4" s="92" t="s">
        <v>1282</v>
      </c>
      <c r="G4" s="92" t="s">
        <v>1283</v>
      </c>
      <c r="H4" s="92" t="s">
        <v>1284</v>
      </c>
      <c r="I4" s="92" t="s">
        <v>1282</v>
      </c>
      <c r="J4" s="92" t="s">
        <v>1283</v>
      </c>
      <c r="K4" s="92" t="s">
        <v>1284</v>
      </c>
      <c r="L4" s="92" t="s">
        <v>1286</v>
      </c>
      <c r="M4" s="92" t="s">
        <v>1383</v>
      </c>
      <c r="N4" s="92" t="s">
        <v>1384</v>
      </c>
      <c r="O4" s="92" t="s">
        <v>1287</v>
      </c>
      <c r="P4" s="92" t="s">
        <v>1288</v>
      </c>
      <c r="Q4" s="92" t="s">
        <v>1289</v>
      </c>
      <c r="R4" s="92" t="s">
        <v>1290</v>
      </c>
      <c r="S4" s="92" t="s">
        <v>1291</v>
      </c>
      <c r="T4" s="92" t="s">
        <v>1292</v>
      </c>
      <c r="U4" s="92" t="s">
        <v>1293</v>
      </c>
      <c r="V4" s="92" t="s">
        <v>1294</v>
      </c>
      <c r="W4" s="92" t="s">
        <v>1295</v>
      </c>
      <c r="X4" s="92" t="s">
        <v>1296</v>
      </c>
      <c r="Y4" s="92" t="s">
        <v>1297</v>
      </c>
      <c r="Z4" s="92" t="s">
        <v>1298</v>
      </c>
      <c r="AA4" s="92" t="s">
        <v>1299</v>
      </c>
      <c r="AB4" s="92" t="s">
        <v>1300</v>
      </c>
      <c r="AC4" s="92" t="s">
        <v>1301</v>
      </c>
      <c r="AD4" s="92" t="s">
        <v>1282</v>
      </c>
      <c r="AE4" s="92" t="s">
        <v>1283</v>
      </c>
      <c r="AF4" s="92" t="s">
        <v>1302</v>
      </c>
      <c r="AG4" s="92" t="s">
        <v>1303</v>
      </c>
      <c r="AH4" s="92" t="s">
        <v>1304</v>
      </c>
      <c r="AI4" s="92" t="s">
        <v>1305</v>
      </c>
      <c r="AJ4" s="92" t="s">
        <v>1282</v>
      </c>
      <c r="AK4" s="92" t="s">
        <v>1283</v>
      </c>
      <c r="AL4" s="92" t="s">
        <v>1284</v>
      </c>
    </row>
    <row r="5" spans="1:38" s="92" customFormat="1" ht="51.75" customHeight="1">
      <c r="A5" s="92" t="s">
        <v>1306</v>
      </c>
      <c r="B5" s="92" t="s">
        <v>1307</v>
      </c>
      <c r="C5" s="92" t="s">
        <v>1308</v>
      </c>
      <c r="D5" s="92" t="s">
        <v>1309</v>
      </c>
      <c r="E5" s="92" t="s">
        <v>1310</v>
      </c>
      <c r="F5" s="92" t="s">
        <v>1307</v>
      </c>
      <c r="G5" s="92" t="s">
        <v>1308</v>
      </c>
      <c r="H5" s="92" t="s">
        <v>1309</v>
      </c>
      <c r="I5" s="92" t="s">
        <v>1307</v>
      </c>
      <c r="J5" s="92" t="s">
        <v>1308</v>
      </c>
      <c r="K5" s="92" t="s">
        <v>1309</v>
      </c>
      <c r="L5" s="92" t="s">
        <v>1311</v>
      </c>
      <c r="M5" s="92" t="s">
        <v>1385</v>
      </c>
      <c r="N5" s="92" t="s">
        <v>1386</v>
      </c>
      <c r="O5" s="92" t="s">
        <v>1312</v>
      </c>
      <c r="P5" s="92" t="s">
        <v>1313</v>
      </c>
      <c r="Q5" s="92" t="s">
        <v>1314</v>
      </c>
      <c r="R5" s="92" t="s">
        <v>1315</v>
      </c>
      <c r="S5" s="92" t="s">
        <v>1316</v>
      </c>
      <c r="T5" s="92" t="s">
        <v>1317</v>
      </c>
      <c r="U5" s="92" t="s">
        <v>1318</v>
      </c>
      <c r="V5" s="92" t="s">
        <v>1319</v>
      </c>
      <c r="W5" s="92" t="s">
        <v>1320</v>
      </c>
      <c r="X5" s="92" t="s">
        <v>1321</v>
      </c>
      <c r="Y5" s="92" t="s">
        <v>1322</v>
      </c>
      <c r="Z5" s="92" t="s">
        <v>1323</v>
      </c>
      <c r="AA5" s="92" t="s">
        <v>1324</v>
      </c>
      <c r="AB5" s="92" t="s">
        <v>1325</v>
      </c>
      <c r="AC5" s="92" t="s">
        <v>1326</v>
      </c>
      <c r="AD5" s="92" t="s">
        <v>1307</v>
      </c>
      <c r="AE5" s="92" t="s">
        <v>1308</v>
      </c>
      <c r="AF5" s="92" t="s">
        <v>1327</v>
      </c>
      <c r="AG5" s="92" t="s">
        <v>1328</v>
      </c>
      <c r="AH5" s="92" t="s">
        <v>1309</v>
      </c>
      <c r="AI5" s="92" t="s">
        <v>1329</v>
      </c>
      <c r="AJ5" s="92" t="s">
        <v>1307</v>
      </c>
      <c r="AK5" s="92" t="s">
        <v>1308</v>
      </c>
      <c r="AL5" s="92" t="s">
        <v>1309</v>
      </c>
    </row>
    <row r="6" spans="1:38" s="92" customFormat="1" ht="51.75" customHeight="1">
      <c r="A6" s="92" t="s">
        <v>1330</v>
      </c>
      <c r="B6" s="92" t="s">
        <v>1331</v>
      </c>
      <c r="C6" s="92" t="s">
        <v>1332</v>
      </c>
      <c r="D6" s="92" t="s">
        <v>1333</v>
      </c>
      <c r="E6" s="92" t="s">
        <v>1334</v>
      </c>
      <c r="F6" s="92" t="s">
        <v>1331</v>
      </c>
      <c r="G6" s="92" t="s">
        <v>1332</v>
      </c>
      <c r="H6" s="92" t="s">
        <v>1333</v>
      </c>
      <c r="I6" s="92" t="s">
        <v>1331</v>
      </c>
      <c r="J6" s="92" t="s">
        <v>1332</v>
      </c>
      <c r="K6" s="92" t="s">
        <v>1333</v>
      </c>
      <c r="L6" s="92" t="s">
        <v>1335</v>
      </c>
      <c r="M6" s="92" t="s">
        <v>1387</v>
      </c>
      <c r="N6" s="92" t="s">
        <v>1388</v>
      </c>
      <c r="O6" s="92" t="s">
        <v>1336</v>
      </c>
      <c r="P6" s="92" t="s">
        <v>1337</v>
      </c>
      <c r="Q6" s="92" t="s">
        <v>1338</v>
      </c>
      <c r="R6" s="92" t="s">
        <v>1339</v>
      </c>
      <c r="S6" s="92" t="s">
        <v>1340</v>
      </c>
      <c r="T6" s="92" t="s">
        <v>1341</v>
      </c>
      <c r="U6" s="92" t="s">
        <v>1342</v>
      </c>
      <c r="V6" s="92" t="s">
        <v>1343</v>
      </c>
      <c r="W6" s="92" t="s">
        <v>1344</v>
      </c>
      <c r="X6" s="92" t="s">
        <v>1345</v>
      </c>
      <c r="Y6" s="92" t="s">
        <v>1346</v>
      </c>
      <c r="Z6" s="92" t="s">
        <v>1347</v>
      </c>
      <c r="AA6" s="92" t="s">
        <v>1348</v>
      </c>
      <c r="AB6" s="92" t="s">
        <v>1349</v>
      </c>
      <c r="AC6" s="92" t="s">
        <v>1350</v>
      </c>
      <c r="AD6" s="92" t="s">
        <v>1331</v>
      </c>
      <c r="AE6" s="92" t="s">
        <v>1332</v>
      </c>
      <c r="AF6" s="92" t="s">
        <v>1351</v>
      </c>
      <c r="AG6" s="92" t="s">
        <v>1352</v>
      </c>
      <c r="AH6" s="92" t="s">
        <v>1333</v>
      </c>
      <c r="AI6" s="92" t="s">
        <v>1353</v>
      </c>
      <c r="AJ6" s="92" t="s">
        <v>1331</v>
      </c>
      <c r="AK6" s="92" t="s">
        <v>1332</v>
      </c>
      <c r="AL6" s="92" t="s">
        <v>1333</v>
      </c>
    </row>
    <row r="7" spans="1:38" s="92" customFormat="1" ht="51.75" customHeight="1">
      <c r="A7" s="92" t="s">
        <v>1354</v>
      </c>
      <c r="B7" s="92" t="s">
        <v>1355</v>
      </c>
      <c r="C7" s="92" t="s">
        <v>1356</v>
      </c>
      <c r="D7" s="92" t="s">
        <v>1357</v>
      </c>
      <c r="E7" s="92" t="s">
        <v>1358</v>
      </c>
      <c r="F7" s="92" t="s">
        <v>1355</v>
      </c>
      <c r="G7" s="92" t="s">
        <v>1356</v>
      </c>
      <c r="H7" s="92" t="s">
        <v>1357</v>
      </c>
      <c r="I7" s="92" t="s">
        <v>1355</v>
      </c>
      <c r="J7" s="92" t="s">
        <v>1356</v>
      </c>
      <c r="K7" s="92" t="s">
        <v>1357</v>
      </c>
      <c r="L7" s="92" t="s">
        <v>1359</v>
      </c>
      <c r="M7" s="92" t="s">
        <v>1389</v>
      </c>
      <c r="N7" s="92" t="s">
        <v>1390</v>
      </c>
      <c r="O7" s="92" t="s">
        <v>1360</v>
      </c>
      <c r="P7" s="92" t="s">
        <v>1361</v>
      </c>
      <c r="Q7" s="92" t="s">
        <v>1362</v>
      </c>
      <c r="R7" s="92" t="s">
        <v>1363</v>
      </c>
      <c r="S7" s="92" t="s">
        <v>1364</v>
      </c>
      <c r="T7" s="92" t="s">
        <v>1365</v>
      </c>
      <c r="U7" s="92" t="s">
        <v>1366</v>
      </c>
      <c r="V7" s="92" t="s">
        <v>1367</v>
      </c>
      <c r="W7" s="92" t="s">
        <v>1368</v>
      </c>
      <c r="X7" s="92" t="s">
        <v>1369</v>
      </c>
      <c r="Y7" s="92" t="s">
        <v>1370</v>
      </c>
      <c r="Z7" s="92" t="s">
        <v>1371</v>
      </c>
      <c r="AA7" s="92" t="s">
        <v>1372</v>
      </c>
      <c r="AB7" s="92" t="s">
        <v>1373</v>
      </c>
      <c r="AC7" s="92" t="s">
        <v>1374</v>
      </c>
      <c r="AD7" s="92" t="s">
        <v>1355</v>
      </c>
      <c r="AE7" s="92" t="s">
        <v>1356</v>
      </c>
      <c r="AF7" s="92" t="s">
        <v>1375</v>
      </c>
      <c r="AG7" s="92" t="s">
        <v>1376</v>
      </c>
      <c r="AH7" s="92" t="s">
        <v>1377</v>
      </c>
      <c r="AI7" s="92" t="s">
        <v>1378</v>
      </c>
      <c r="AJ7" s="92" t="s">
        <v>1355</v>
      </c>
      <c r="AK7" s="92" t="s">
        <v>1356</v>
      </c>
      <c r="AL7" s="92" t="s">
        <v>1357</v>
      </c>
    </row>
  </sheetData>
  <sheetProtection/>
  <printOptions/>
  <pageMargins left="0.7" right="0.7" top="0.75" bottom="0.75" header="0.3" footer="0.3"/>
  <pageSetup horizontalDpi="204" verticalDpi="20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4"/>
  <sheetViews>
    <sheetView zoomScalePageLayoutView="0" workbookViewId="0" topLeftCell="A1">
      <selection activeCell="I2" sqref="I2:I184"/>
    </sheetView>
  </sheetViews>
  <sheetFormatPr defaultColWidth="14.57421875" defaultRowHeight="15"/>
  <sheetData>
    <row r="1" spans="1:11" s="96" customFormat="1" ht="18.75" customHeight="1">
      <c r="A1" s="96" t="s">
        <v>308</v>
      </c>
      <c r="B1" s="96" t="s">
        <v>309</v>
      </c>
      <c r="C1" s="96" t="s">
        <v>310</v>
      </c>
      <c r="D1" s="96" t="s">
        <v>311</v>
      </c>
      <c r="E1" s="96" t="s">
        <v>312</v>
      </c>
      <c r="F1" s="96" t="s">
        <v>313</v>
      </c>
      <c r="G1" s="96" t="s">
        <v>314</v>
      </c>
      <c r="H1" s="96" t="s">
        <v>315</v>
      </c>
      <c r="I1" s="97"/>
      <c r="J1" s="97" t="s">
        <v>316</v>
      </c>
      <c r="K1">
        <v>1</v>
      </c>
    </row>
    <row r="2" spans="1:10" ht="15">
      <c r="A2" t="s">
        <v>35</v>
      </c>
      <c r="B2" t="s">
        <v>317</v>
      </c>
      <c r="C2" t="s">
        <v>318</v>
      </c>
      <c r="D2" t="s">
        <v>35</v>
      </c>
      <c r="E2" t="s">
        <v>319</v>
      </c>
      <c r="F2" t="s">
        <v>320</v>
      </c>
      <c r="G2" t="s">
        <v>321</v>
      </c>
      <c r="H2" t="str">
        <f>INDEX(A2:G2,1,$K$1)</f>
        <v>Afghanistan</v>
      </c>
      <c r="I2" s="97"/>
      <c r="J2" s="97" t="s">
        <v>322</v>
      </c>
    </row>
    <row r="3" spans="1:11" ht="15">
      <c r="A3" t="s">
        <v>37</v>
      </c>
      <c r="B3" t="s">
        <v>323</v>
      </c>
      <c r="C3" t="s">
        <v>324</v>
      </c>
      <c r="D3" t="s">
        <v>325</v>
      </c>
      <c r="E3" t="s">
        <v>326</v>
      </c>
      <c r="F3" t="s">
        <v>327</v>
      </c>
      <c r="G3" t="s">
        <v>37</v>
      </c>
      <c r="H3" t="str">
        <f aca="true" t="shared" si="0" ref="H3:H66">INDEX(A3:G3,1,$K$1)</f>
        <v>Albania</v>
      </c>
      <c r="I3" s="97"/>
      <c r="J3" s="97" t="s">
        <v>328</v>
      </c>
      <c r="K3" s="96"/>
    </row>
    <row r="4" spans="1:10" ht="15">
      <c r="A4" t="s">
        <v>38</v>
      </c>
      <c r="B4" t="s">
        <v>329</v>
      </c>
      <c r="C4" t="s">
        <v>330</v>
      </c>
      <c r="D4" t="s">
        <v>331</v>
      </c>
      <c r="E4" t="s">
        <v>332</v>
      </c>
      <c r="F4" t="s">
        <v>333</v>
      </c>
      <c r="G4" t="s">
        <v>334</v>
      </c>
      <c r="H4" t="str">
        <f t="shared" si="0"/>
        <v>Algeria</v>
      </c>
      <c r="I4" s="97"/>
      <c r="J4" s="97" t="s">
        <v>335</v>
      </c>
    </row>
    <row r="5" spans="1:10" ht="15">
      <c r="A5" t="s">
        <v>39</v>
      </c>
      <c r="B5" t="s">
        <v>336</v>
      </c>
      <c r="C5" t="s">
        <v>337</v>
      </c>
      <c r="D5" t="s">
        <v>39</v>
      </c>
      <c r="E5" t="s">
        <v>39</v>
      </c>
      <c r="F5" t="s">
        <v>338</v>
      </c>
      <c r="G5" t="s">
        <v>39</v>
      </c>
      <c r="H5" t="str">
        <f t="shared" si="0"/>
        <v>Angola</v>
      </c>
      <c r="I5" s="97"/>
      <c r="J5" s="97" t="s">
        <v>339</v>
      </c>
    </row>
    <row r="6" spans="1:10" ht="15">
      <c r="A6" t="s">
        <v>40</v>
      </c>
      <c r="B6" t="s">
        <v>340</v>
      </c>
      <c r="C6" t="s">
        <v>341</v>
      </c>
      <c r="D6" t="s">
        <v>342</v>
      </c>
      <c r="E6" t="s">
        <v>343</v>
      </c>
      <c r="F6" t="s">
        <v>344</v>
      </c>
      <c r="G6" t="s">
        <v>345</v>
      </c>
      <c r="H6" t="str">
        <f t="shared" si="0"/>
        <v>Antigua and Barbuda</v>
      </c>
      <c r="I6" s="97"/>
      <c r="J6" s="97" t="s">
        <v>346</v>
      </c>
    </row>
    <row r="7" spans="1:10" ht="15">
      <c r="A7" t="s">
        <v>41</v>
      </c>
      <c r="B7" t="s">
        <v>347</v>
      </c>
      <c r="C7" t="s">
        <v>348</v>
      </c>
      <c r="D7" t="s">
        <v>349</v>
      </c>
      <c r="E7" t="s">
        <v>41</v>
      </c>
      <c r="F7" t="s">
        <v>350</v>
      </c>
      <c r="G7" t="s">
        <v>41</v>
      </c>
      <c r="H7" t="str">
        <f t="shared" si="0"/>
        <v>Argentina</v>
      </c>
      <c r="I7" s="97"/>
      <c r="J7" s="97" t="s">
        <v>351</v>
      </c>
    </row>
    <row r="8" spans="1:8" ht="15">
      <c r="A8" t="s">
        <v>42</v>
      </c>
      <c r="B8" t="s">
        <v>352</v>
      </c>
      <c r="C8" t="s">
        <v>353</v>
      </c>
      <c r="D8" t="s">
        <v>354</v>
      </c>
      <c r="E8" t="s">
        <v>355</v>
      </c>
      <c r="F8" t="s">
        <v>356</v>
      </c>
      <c r="G8" t="s">
        <v>42</v>
      </c>
      <c r="H8" t="str">
        <f t="shared" si="0"/>
        <v>Armenia</v>
      </c>
    </row>
    <row r="9" spans="1:8" ht="15">
      <c r="A9" t="s">
        <v>43</v>
      </c>
      <c r="B9" t="s">
        <v>357</v>
      </c>
      <c r="C9" t="s">
        <v>358</v>
      </c>
      <c r="D9" t="s">
        <v>359</v>
      </c>
      <c r="E9" t="s">
        <v>360</v>
      </c>
      <c r="F9" t="s">
        <v>361</v>
      </c>
      <c r="G9" t="s">
        <v>43</v>
      </c>
      <c r="H9" t="str">
        <f t="shared" si="0"/>
        <v>Australia</v>
      </c>
    </row>
    <row r="10" spans="1:8" ht="15">
      <c r="A10" t="s">
        <v>44</v>
      </c>
      <c r="B10" t="s">
        <v>362</v>
      </c>
      <c r="C10" t="s">
        <v>363</v>
      </c>
      <c r="D10" t="s">
        <v>364</v>
      </c>
      <c r="E10" t="s">
        <v>365</v>
      </c>
      <c r="F10" t="s">
        <v>366</v>
      </c>
      <c r="G10" t="s">
        <v>44</v>
      </c>
      <c r="H10" t="str">
        <f t="shared" si="0"/>
        <v>Austria</v>
      </c>
    </row>
    <row r="11" spans="1:8" ht="15">
      <c r="A11" t="s">
        <v>45</v>
      </c>
      <c r="B11" t="s">
        <v>367</v>
      </c>
      <c r="C11" t="s">
        <v>368</v>
      </c>
      <c r="D11" t="s">
        <v>369</v>
      </c>
      <c r="E11" t="s">
        <v>370</v>
      </c>
      <c r="F11" t="s">
        <v>371</v>
      </c>
      <c r="G11" t="s">
        <v>372</v>
      </c>
      <c r="H11" t="str">
        <f t="shared" si="0"/>
        <v>Azerbaijan</v>
      </c>
    </row>
    <row r="12" spans="1:8" ht="15">
      <c r="A12" t="s">
        <v>46</v>
      </c>
      <c r="B12" t="s">
        <v>373</v>
      </c>
      <c r="C12" t="s">
        <v>374</v>
      </c>
      <c r="D12" t="s">
        <v>375</v>
      </c>
      <c r="E12" t="s">
        <v>375</v>
      </c>
      <c r="F12" t="s">
        <v>376</v>
      </c>
      <c r="G12" t="s">
        <v>375</v>
      </c>
      <c r="H12" t="str">
        <f t="shared" si="0"/>
        <v>Bahamas, The</v>
      </c>
    </row>
    <row r="13" spans="1:8" ht="15">
      <c r="A13" t="s">
        <v>47</v>
      </c>
      <c r="B13" t="s">
        <v>377</v>
      </c>
      <c r="C13" t="s">
        <v>378</v>
      </c>
      <c r="D13" t="s">
        <v>379</v>
      </c>
      <c r="E13" t="s">
        <v>380</v>
      </c>
      <c r="F13" t="s">
        <v>381</v>
      </c>
      <c r="G13" t="s">
        <v>382</v>
      </c>
      <c r="H13" t="str">
        <f t="shared" si="0"/>
        <v>Bahrain</v>
      </c>
    </row>
    <row r="14" spans="1:8" ht="15">
      <c r="A14" t="s">
        <v>48</v>
      </c>
      <c r="B14" t="s">
        <v>383</v>
      </c>
      <c r="C14" t="s">
        <v>384</v>
      </c>
      <c r="D14" t="s">
        <v>48</v>
      </c>
      <c r="E14" t="s">
        <v>48</v>
      </c>
      <c r="F14" t="s">
        <v>385</v>
      </c>
      <c r="G14" t="s">
        <v>48</v>
      </c>
      <c r="H14" t="str">
        <f t="shared" si="0"/>
        <v>Bangladesh</v>
      </c>
    </row>
    <row r="15" spans="1:8" ht="15">
      <c r="A15" t="s">
        <v>49</v>
      </c>
      <c r="B15" t="s">
        <v>386</v>
      </c>
      <c r="C15" t="s">
        <v>387</v>
      </c>
      <c r="D15" t="s">
        <v>388</v>
      </c>
      <c r="E15" t="s">
        <v>389</v>
      </c>
      <c r="F15" t="s">
        <v>390</v>
      </c>
      <c r="G15" t="s">
        <v>391</v>
      </c>
      <c r="H15" t="str">
        <f t="shared" si="0"/>
        <v>Belarus</v>
      </c>
    </row>
    <row r="16" spans="1:8" ht="15">
      <c r="A16" t="s">
        <v>50</v>
      </c>
      <c r="B16" t="s">
        <v>392</v>
      </c>
      <c r="C16" t="s">
        <v>393</v>
      </c>
      <c r="D16" t="s">
        <v>394</v>
      </c>
      <c r="E16" t="s">
        <v>395</v>
      </c>
      <c r="F16" t="s">
        <v>396</v>
      </c>
      <c r="G16" t="s">
        <v>395</v>
      </c>
      <c r="H16" t="str">
        <f t="shared" si="0"/>
        <v>Belgium</v>
      </c>
    </row>
    <row r="17" spans="1:8" ht="15">
      <c r="A17" t="s">
        <v>51</v>
      </c>
      <c r="B17" t="s">
        <v>397</v>
      </c>
      <c r="C17" t="s">
        <v>398</v>
      </c>
      <c r="D17" t="s">
        <v>51</v>
      </c>
      <c r="E17" t="s">
        <v>51</v>
      </c>
      <c r="F17" t="s">
        <v>399</v>
      </c>
      <c r="G17" t="s">
        <v>400</v>
      </c>
      <c r="H17" t="str">
        <f t="shared" si="0"/>
        <v>Belize</v>
      </c>
    </row>
    <row r="18" spans="1:8" ht="15">
      <c r="A18" t="s">
        <v>52</v>
      </c>
      <c r="B18" t="s">
        <v>401</v>
      </c>
      <c r="C18" t="s">
        <v>402</v>
      </c>
      <c r="D18" t="s">
        <v>403</v>
      </c>
      <c r="E18" t="s">
        <v>52</v>
      </c>
      <c r="F18" t="s">
        <v>404</v>
      </c>
      <c r="G18" t="s">
        <v>52</v>
      </c>
      <c r="H18" t="str">
        <f t="shared" si="0"/>
        <v>Benin</v>
      </c>
    </row>
    <row r="19" spans="1:8" ht="15">
      <c r="A19" t="s">
        <v>53</v>
      </c>
      <c r="B19" t="s">
        <v>405</v>
      </c>
      <c r="C19" t="s">
        <v>406</v>
      </c>
      <c r="D19" t="s">
        <v>407</v>
      </c>
      <c r="E19" t="s">
        <v>408</v>
      </c>
      <c r="F19" t="s">
        <v>409</v>
      </c>
      <c r="G19" t="s">
        <v>410</v>
      </c>
      <c r="H19" t="str">
        <f t="shared" si="0"/>
        <v>Bhutan</v>
      </c>
    </row>
    <row r="20" spans="1:8" ht="15">
      <c r="A20" t="s">
        <v>54</v>
      </c>
      <c r="B20" t="s">
        <v>411</v>
      </c>
      <c r="C20" t="s">
        <v>412</v>
      </c>
      <c r="D20" t="s">
        <v>413</v>
      </c>
      <c r="E20" t="s">
        <v>414</v>
      </c>
      <c r="F20" t="s">
        <v>415</v>
      </c>
      <c r="G20" t="s">
        <v>54</v>
      </c>
      <c r="H20" t="str">
        <f t="shared" si="0"/>
        <v>Bolivia</v>
      </c>
    </row>
    <row r="21" spans="1:8" ht="15">
      <c r="A21" t="s">
        <v>55</v>
      </c>
      <c r="B21" t="s">
        <v>416</v>
      </c>
      <c r="C21" t="s">
        <v>417</v>
      </c>
      <c r="D21" t="s">
        <v>418</v>
      </c>
      <c r="E21" t="s">
        <v>419</v>
      </c>
      <c r="F21" t="s">
        <v>420</v>
      </c>
      <c r="G21" t="s">
        <v>421</v>
      </c>
      <c r="H21" t="str">
        <f t="shared" si="0"/>
        <v>Bosnia and Herzegovina</v>
      </c>
    </row>
    <row r="22" spans="1:8" ht="15">
      <c r="A22" t="s">
        <v>56</v>
      </c>
      <c r="B22" t="s">
        <v>422</v>
      </c>
      <c r="C22" t="s">
        <v>423</v>
      </c>
      <c r="D22" t="s">
        <v>56</v>
      </c>
      <c r="E22" t="s">
        <v>424</v>
      </c>
      <c r="F22" t="s">
        <v>425</v>
      </c>
      <c r="G22" t="s">
        <v>56</v>
      </c>
      <c r="H22" t="str">
        <f t="shared" si="0"/>
        <v>Botswana</v>
      </c>
    </row>
    <row r="23" spans="1:8" ht="15">
      <c r="A23" t="s">
        <v>57</v>
      </c>
      <c r="B23" t="s">
        <v>426</v>
      </c>
      <c r="C23" t="s">
        <v>427</v>
      </c>
      <c r="D23" t="s">
        <v>428</v>
      </c>
      <c r="E23" t="s">
        <v>429</v>
      </c>
      <c r="F23" t="s">
        <v>430</v>
      </c>
      <c r="G23" t="s">
        <v>429</v>
      </c>
      <c r="H23" t="str">
        <f t="shared" si="0"/>
        <v>Brazil</v>
      </c>
    </row>
    <row r="24" spans="1:8" ht="15">
      <c r="A24" t="s">
        <v>58</v>
      </c>
      <c r="B24" t="s">
        <v>431</v>
      </c>
      <c r="C24" t="s">
        <v>432</v>
      </c>
      <c r="D24" t="s">
        <v>433</v>
      </c>
      <c r="E24" t="s">
        <v>58</v>
      </c>
      <c r="F24" t="s">
        <v>434</v>
      </c>
      <c r="G24" t="s">
        <v>58</v>
      </c>
      <c r="H24" t="str">
        <f t="shared" si="0"/>
        <v>Brunei Darussalam</v>
      </c>
    </row>
    <row r="25" spans="1:8" ht="15">
      <c r="A25" t="s">
        <v>60</v>
      </c>
      <c r="B25" t="s">
        <v>435</v>
      </c>
      <c r="C25" t="s">
        <v>436</v>
      </c>
      <c r="D25" t="s">
        <v>437</v>
      </c>
      <c r="E25" t="s">
        <v>438</v>
      </c>
      <c r="F25" t="s">
        <v>439</v>
      </c>
      <c r="G25" t="s">
        <v>60</v>
      </c>
      <c r="H25" t="str">
        <f t="shared" si="0"/>
        <v>Bulgaria</v>
      </c>
    </row>
    <row r="26" spans="1:8" ht="15">
      <c r="A26" t="s">
        <v>61</v>
      </c>
      <c r="B26" t="s">
        <v>440</v>
      </c>
      <c r="C26" t="s">
        <v>441</v>
      </c>
      <c r="D26" t="s">
        <v>61</v>
      </c>
      <c r="E26" t="s">
        <v>61</v>
      </c>
      <c r="F26" t="s">
        <v>442</v>
      </c>
      <c r="G26" t="s">
        <v>61</v>
      </c>
      <c r="H26" t="str">
        <f t="shared" si="0"/>
        <v>Burkina Faso</v>
      </c>
    </row>
    <row r="27" spans="1:8" ht="15">
      <c r="A27" t="s">
        <v>62</v>
      </c>
      <c r="B27" t="s">
        <v>443</v>
      </c>
      <c r="C27" t="s">
        <v>444</v>
      </c>
      <c r="D27" t="s">
        <v>62</v>
      </c>
      <c r="E27" t="s">
        <v>62</v>
      </c>
      <c r="F27" t="s">
        <v>445</v>
      </c>
      <c r="G27" t="s">
        <v>62</v>
      </c>
      <c r="H27" t="str">
        <f t="shared" si="0"/>
        <v>Burundi</v>
      </c>
    </row>
    <row r="28" spans="1:8" ht="15">
      <c r="A28" t="s">
        <v>63</v>
      </c>
      <c r="B28" t="s">
        <v>446</v>
      </c>
      <c r="C28" t="s">
        <v>447</v>
      </c>
      <c r="D28" t="s">
        <v>448</v>
      </c>
      <c r="E28" t="s">
        <v>449</v>
      </c>
      <c r="F28" t="s">
        <v>450</v>
      </c>
      <c r="G28" t="s">
        <v>451</v>
      </c>
      <c r="H28" t="str">
        <f t="shared" si="0"/>
        <v>Cambodia</v>
      </c>
    </row>
    <row r="29" spans="1:8" ht="15">
      <c r="A29" t="s">
        <v>64</v>
      </c>
      <c r="B29" t="s">
        <v>452</v>
      </c>
      <c r="C29" t="s">
        <v>453</v>
      </c>
      <c r="D29" t="s">
        <v>454</v>
      </c>
      <c r="E29" t="s">
        <v>455</v>
      </c>
      <c r="F29" t="s">
        <v>456</v>
      </c>
      <c r="G29" t="s">
        <v>457</v>
      </c>
      <c r="H29" t="str">
        <f t="shared" si="0"/>
        <v>Cameroon</v>
      </c>
    </row>
    <row r="30" spans="1:8" ht="15">
      <c r="A30" t="s">
        <v>65</v>
      </c>
      <c r="B30" t="s">
        <v>458</v>
      </c>
      <c r="C30" t="s">
        <v>459</v>
      </c>
      <c r="D30" t="s">
        <v>65</v>
      </c>
      <c r="E30" t="s">
        <v>460</v>
      </c>
      <c r="F30" t="s">
        <v>461</v>
      </c>
      <c r="G30" t="s">
        <v>460</v>
      </c>
      <c r="H30" t="str">
        <f t="shared" si="0"/>
        <v>Canada</v>
      </c>
    </row>
    <row r="31" spans="1:8" ht="15">
      <c r="A31" t="s">
        <v>66</v>
      </c>
      <c r="B31" t="s">
        <v>462</v>
      </c>
      <c r="C31" t="s">
        <v>463</v>
      </c>
      <c r="D31" t="s">
        <v>464</v>
      </c>
      <c r="E31" t="s">
        <v>465</v>
      </c>
      <c r="F31" t="s">
        <v>466</v>
      </c>
      <c r="G31" t="s">
        <v>465</v>
      </c>
      <c r="H31" t="str">
        <f t="shared" si="0"/>
        <v>Cape Verde</v>
      </c>
    </row>
    <row r="32" spans="1:8" ht="15">
      <c r="A32" t="s">
        <v>67</v>
      </c>
      <c r="B32" t="s">
        <v>467</v>
      </c>
      <c r="C32" t="s">
        <v>468</v>
      </c>
      <c r="D32" t="s">
        <v>469</v>
      </c>
      <c r="E32" t="s">
        <v>470</v>
      </c>
      <c r="F32" t="s">
        <v>471</v>
      </c>
      <c r="G32" t="s">
        <v>472</v>
      </c>
      <c r="H32" t="str">
        <f t="shared" si="0"/>
        <v>Central African Republic</v>
      </c>
    </row>
    <row r="33" spans="1:8" ht="15">
      <c r="A33" t="s">
        <v>68</v>
      </c>
      <c r="B33" t="s">
        <v>473</v>
      </c>
      <c r="C33" t="s">
        <v>474</v>
      </c>
      <c r="D33" t="s">
        <v>475</v>
      </c>
      <c r="E33" t="s">
        <v>476</v>
      </c>
      <c r="F33" t="s">
        <v>477</v>
      </c>
      <c r="G33" t="s">
        <v>68</v>
      </c>
      <c r="H33" t="str">
        <f t="shared" si="0"/>
        <v>Chad</v>
      </c>
    </row>
    <row r="34" spans="1:8" ht="15">
      <c r="A34" t="s">
        <v>69</v>
      </c>
      <c r="B34" t="s">
        <v>478</v>
      </c>
      <c r="C34" t="s">
        <v>479</v>
      </c>
      <c r="D34" t="s">
        <v>480</v>
      </c>
      <c r="E34" t="s">
        <v>69</v>
      </c>
      <c r="F34" t="s">
        <v>481</v>
      </c>
      <c r="G34" t="s">
        <v>69</v>
      </c>
      <c r="H34" t="str">
        <f t="shared" si="0"/>
        <v>Chile</v>
      </c>
    </row>
    <row r="35" spans="1:8" ht="15">
      <c r="A35" t="s">
        <v>70</v>
      </c>
      <c r="B35" t="s">
        <v>482</v>
      </c>
      <c r="C35" t="s">
        <v>483</v>
      </c>
      <c r="D35" t="s">
        <v>484</v>
      </c>
      <c r="E35" t="s">
        <v>485</v>
      </c>
      <c r="F35" t="s">
        <v>486</v>
      </c>
      <c r="G35" t="s">
        <v>70</v>
      </c>
      <c r="H35" t="str">
        <f t="shared" si="0"/>
        <v>China</v>
      </c>
    </row>
    <row r="36" spans="1:8" ht="15">
      <c r="A36" t="s">
        <v>71</v>
      </c>
      <c r="B36" t="s">
        <v>487</v>
      </c>
      <c r="C36" t="s">
        <v>488</v>
      </c>
      <c r="D36" t="s">
        <v>489</v>
      </c>
      <c r="E36" t="s">
        <v>490</v>
      </c>
      <c r="F36" t="s">
        <v>491</v>
      </c>
      <c r="G36" t="s">
        <v>71</v>
      </c>
      <c r="H36" t="str">
        <f t="shared" si="0"/>
        <v>Colombia</v>
      </c>
    </row>
    <row r="37" spans="1:8" ht="15">
      <c r="A37" t="s">
        <v>72</v>
      </c>
      <c r="B37" t="s">
        <v>492</v>
      </c>
      <c r="C37" t="s">
        <v>493</v>
      </c>
      <c r="D37" t="s">
        <v>494</v>
      </c>
      <c r="E37" t="s">
        <v>494</v>
      </c>
      <c r="F37" t="s">
        <v>495</v>
      </c>
      <c r="G37" t="s">
        <v>496</v>
      </c>
      <c r="H37" t="str">
        <f t="shared" si="0"/>
        <v>Comoros</v>
      </c>
    </row>
    <row r="38" spans="1:8" ht="15">
      <c r="A38" t="s">
        <v>73</v>
      </c>
      <c r="B38" t="s">
        <v>497</v>
      </c>
      <c r="C38" t="s">
        <v>498</v>
      </c>
      <c r="D38" t="s">
        <v>499</v>
      </c>
      <c r="E38" t="s">
        <v>500</v>
      </c>
      <c r="F38" t="s">
        <v>501</v>
      </c>
      <c r="G38" t="s">
        <v>502</v>
      </c>
      <c r="H38" t="str">
        <f t="shared" si="0"/>
        <v>Congo, Dem. Rep.</v>
      </c>
    </row>
    <row r="39" spans="1:8" ht="15">
      <c r="A39" t="s">
        <v>74</v>
      </c>
      <c r="B39" t="s">
        <v>503</v>
      </c>
      <c r="C39" t="s">
        <v>504</v>
      </c>
      <c r="D39" t="s">
        <v>505</v>
      </c>
      <c r="E39" t="s">
        <v>506</v>
      </c>
      <c r="F39" t="s">
        <v>507</v>
      </c>
      <c r="G39" t="s">
        <v>508</v>
      </c>
      <c r="H39" t="str">
        <f t="shared" si="0"/>
        <v>Congo, Rep.</v>
      </c>
    </row>
    <row r="40" spans="1:8" ht="15">
      <c r="A40" t="s">
        <v>75</v>
      </c>
      <c r="B40" t="s">
        <v>509</v>
      </c>
      <c r="C40" t="s">
        <v>510</v>
      </c>
      <c r="D40" t="s">
        <v>75</v>
      </c>
      <c r="E40" t="s">
        <v>75</v>
      </c>
      <c r="F40" t="s">
        <v>511</v>
      </c>
      <c r="G40" t="s">
        <v>75</v>
      </c>
      <c r="H40" t="str">
        <f t="shared" si="0"/>
        <v>Costa Rica</v>
      </c>
    </row>
    <row r="41" spans="1:8" ht="15">
      <c r="A41" t="s">
        <v>76</v>
      </c>
      <c r="B41" t="s">
        <v>512</v>
      </c>
      <c r="C41" t="s">
        <v>513</v>
      </c>
      <c r="D41" t="s">
        <v>76</v>
      </c>
      <c r="E41" t="s">
        <v>514</v>
      </c>
      <c r="F41" t="s">
        <v>515</v>
      </c>
      <c r="G41" t="s">
        <v>516</v>
      </c>
      <c r="H41" t="str">
        <f t="shared" si="0"/>
        <v>Côte d'Ivoire</v>
      </c>
    </row>
    <row r="42" spans="1:8" ht="15">
      <c r="A42" t="s">
        <v>77</v>
      </c>
      <c r="B42" t="s">
        <v>517</v>
      </c>
      <c r="C42" t="s">
        <v>518</v>
      </c>
      <c r="D42" t="s">
        <v>519</v>
      </c>
      <c r="E42" t="s">
        <v>520</v>
      </c>
      <c r="F42" t="s">
        <v>521</v>
      </c>
      <c r="G42" t="s">
        <v>522</v>
      </c>
      <c r="H42" t="str">
        <f t="shared" si="0"/>
        <v>Croatia</v>
      </c>
    </row>
    <row r="43" spans="1:8" ht="15">
      <c r="A43" t="s">
        <v>78</v>
      </c>
      <c r="B43" t="s">
        <v>523</v>
      </c>
      <c r="C43" t="s">
        <v>524</v>
      </c>
      <c r="D43" t="s">
        <v>525</v>
      </c>
      <c r="E43" t="s">
        <v>526</v>
      </c>
      <c r="F43" t="s">
        <v>527</v>
      </c>
      <c r="G43" t="s">
        <v>528</v>
      </c>
      <c r="H43" t="str">
        <f t="shared" si="0"/>
        <v>Cyprus</v>
      </c>
    </row>
    <row r="44" spans="1:8" ht="15">
      <c r="A44" t="s">
        <v>79</v>
      </c>
      <c r="B44" t="s">
        <v>529</v>
      </c>
      <c r="C44" t="s">
        <v>530</v>
      </c>
      <c r="D44" t="s">
        <v>531</v>
      </c>
      <c r="E44" t="s">
        <v>532</v>
      </c>
      <c r="F44" t="s">
        <v>533</v>
      </c>
      <c r="G44" t="s">
        <v>532</v>
      </c>
      <c r="H44" t="str">
        <f t="shared" si="0"/>
        <v>Czech Republic</v>
      </c>
    </row>
    <row r="45" spans="1:8" ht="15">
      <c r="A45" t="s">
        <v>80</v>
      </c>
      <c r="B45" t="s">
        <v>534</v>
      </c>
      <c r="C45" t="s">
        <v>535</v>
      </c>
      <c r="D45" t="s">
        <v>536</v>
      </c>
      <c r="E45" t="s">
        <v>537</v>
      </c>
      <c r="F45" t="s">
        <v>538</v>
      </c>
      <c r="G45" t="s">
        <v>537</v>
      </c>
      <c r="H45" t="str">
        <f t="shared" si="0"/>
        <v>Denmark</v>
      </c>
    </row>
    <row r="46" spans="1:8" ht="15">
      <c r="A46" t="s">
        <v>81</v>
      </c>
      <c r="B46" t="s">
        <v>539</v>
      </c>
      <c r="C46" t="s">
        <v>540</v>
      </c>
      <c r="D46" t="s">
        <v>81</v>
      </c>
      <c r="E46" t="s">
        <v>81</v>
      </c>
      <c r="F46" t="s">
        <v>541</v>
      </c>
      <c r="G46" t="s">
        <v>81</v>
      </c>
      <c r="H46" t="str">
        <f t="shared" si="0"/>
        <v>Djibouti</v>
      </c>
    </row>
    <row r="47" spans="1:8" ht="15">
      <c r="A47" t="s">
        <v>82</v>
      </c>
      <c r="B47" t="s">
        <v>542</v>
      </c>
      <c r="C47" t="s">
        <v>543</v>
      </c>
      <c r="D47" t="s">
        <v>544</v>
      </c>
      <c r="E47" t="s">
        <v>82</v>
      </c>
      <c r="F47" t="s">
        <v>545</v>
      </c>
      <c r="G47" t="s">
        <v>82</v>
      </c>
      <c r="H47" t="str">
        <f t="shared" si="0"/>
        <v>Dominica</v>
      </c>
    </row>
    <row r="48" spans="1:8" ht="15">
      <c r="A48" t="s">
        <v>83</v>
      </c>
      <c r="B48" t="s">
        <v>546</v>
      </c>
      <c r="C48" t="s">
        <v>547</v>
      </c>
      <c r="D48" t="s">
        <v>548</v>
      </c>
      <c r="E48" t="s">
        <v>549</v>
      </c>
      <c r="F48" t="s">
        <v>550</v>
      </c>
      <c r="G48" t="s">
        <v>549</v>
      </c>
      <c r="H48" t="str">
        <f t="shared" si="0"/>
        <v>Dominican Republic</v>
      </c>
    </row>
    <row r="49" spans="1:8" ht="15">
      <c r="A49" t="s">
        <v>84</v>
      </c>
      <c r="B49" t="s">
        <v>551</v>
      </c>
      <c r="C49" t="s">
        <v>552</v>
      </c>
      <c r="D49" t="s">
        <v>553</v>
      </c>
      <c r="E49" t="s">
        <v>554</v>
      </c>
      <c r="F49" t="s">
        <v>555</v>
      </c>
      <c r="G49" t="s">
        <v>84</v>
      </c>
      <c r="H49" t="str">
        <f t="shared" si="0"/>
        <v>Ecuador</v>
      </c>
    </row>
    <row r="50" spans="1:8" ht="15">
      <c r="A50" t="s">
        <v>85</v>
      </c>
      <c r="B50" t="s">
        <v>556</v>
      </c>
      <c r="C50" t="s">
        <v>557</v>
      </c>
      <c r="D50" t="s">
        <v>558</v>
      </c>
      <c r="E50" t="s">
        <v>559</v>
      </c>
      <c r="F50" t="s">
        <v>560</v>
      </c>
      <c r="G50" t="s">
        <v>561</v>
      </c>
      <c r="H50" t="str">
        <f t="shared" si="0"/>
        <v>Egypt, Arab Rep.</v>
      </c>
    </row>
    <row r="51" spans="1:8" ht="15">
      <c r="A51" t="s">
        <v>86</v>
      </c>
      <c r="B51" t="s">
        <v>562</v>
      </c>
      <c r="C51" t="s">
        <v>563</v>
      </c>
      <c r="D51" t="s">
        <v>86</v>
      </c>
      <c r="E51" t="s">
        <v>86</v>
      </c>
      <c r="F51" t="s">
        <v>564</v>
      </c>
      <c r="G51" t="s">
        <v>86</v>
      </c>
      <c r="H51" t="str">
        <f t="shared" si="0"/>
        <v>El Salvador</v>
      </c>
    </row>
    <row r="52" spans="1:8" ht="15">
      <c r="A52" t="s">
        <v>87</v>
      </c>
      <c r="B52" t="s">
        <v>565</v>
      </c>
      <c r="C52" t="s">
        <v>566</v>
      </c>
      <c r="D52" t="s">
        <v>567</v>
      </c>
      <c r="E52" t="s">
        <v>568</v>
      </c>
      <c r="F52" t="s">
        <v>569</v>
      </c>
      <c r="G52" t="s">
        <v>570</v>
      </c>
      <c r="H52" t="str">
        <f t="shared" si="0"/>
        <v>Equatorial Guinea</v>
      </c>
    </row>
    <row r="53" spans="1:8" ht="15">
      <c r="A53" t="s">
        <v>88</v>
      </c>
      <c r="B53" t="s">
        <v>571</v>
      </c>
      <c r="C53" t="s">
        <v>572</v>
      </c>
      <c r="D53" t="s">
        <v>573</v>
      </c>
      <c r="E53" t="s">
        <v>574</v>
      </c>
      <c r="F53" t="s">
        <v>575</v>
      </c>
      <c r="G53" t="s">
        <v>88</v>
      </c>
      <c r="H53" t="str">
        <f t="shared" si="0"/>
        <v>Eritrea</v>
      </c>
    </row>
    <row r="54" spans="1:8" ht="15">
      <c r="A54" t="s">
        <v>89</v>
      </c>
      <c r="B54" t="s">
        <v>576</v>
      </c>
      <c r="C54" t="s">
        <v>577</v>
      </c>
      <c r="D54" t="s">
        <v>578</v>
      </c>
      <c r="E54" t="s">
        <v>579</v>
      </c>
      <c r="F54" t="s">
        <v>580</v>
      </c>
      <c r="G54" t="s">
        <v>89</v>
      </c>
      <c r="H54" t="str">
        <f t="shared" si="0"/>
        <v>Estonia</v>
      </c>
    </row>
    <row r="55" spans="1:8" ht="15">
      <c r="A55" t="s">
        <v>90</v>
      </c>
      <c r="B55" t="s">
        <v>581</v>
      </c>
      <c r="C55" t="s">
        <v>582</v>
      </c>
      <c r="D55" t="s">
        <v>583</v>
      </c>
      <c r="E55" t="s">
        <v>584</v>
      </c>
      <c r="F55" t="s">
        <v>585</v>
      </c>
      <c r="G55" t="s">
        <v>586</v>
      </c>
      <c r="H55" t="str">
        <f t="shared" si="0"/>
        <v>Ethiopia</v>
      </c>
    </row>
    <row r="56" spans="1:8" ht="15">
      <c r="A56" t="s">
        <v>91</v>
      </c>
      <c r="B56" t="s">
        <v>587</v>
      </c>
      <c r="C56" t="s">
        <v>588</v>
      </c>
      <c r="D56" t="s">
        <v>589</v>
      </c>
      <c r="E56" t="s">
        <v>91</v>
      </c>
      <c r="F56" t="s">
        <v>590</v>
      </c>
      <c r="G56" t="s">
        <v>91</v>
      </c>
      <c r="H56" t="str">
        <f t="shared" si="0"/>
        <v>Fiji</v>
      </c>
    </row>
    <row r="57" spans="1:8" ht="15">
      <c r="A57" t="s">
        <v>92</v>
      </c>
      <c r="B57" t="s">
        <v>591</v>
      </c>
      <c r="C57" t="s">
        <v>592</v>
      </c>
      <c r="D57" t="s">
        <v>593</v>
      </c>
      <c r="E57" t="s">
        <v>594</v>
      </c>
      <c r="F57" t="s">
        <v>595</v>
      </c>
      <c r="G57" t="s">
        <v>596</v>
      </c>
      <c r="H57" t="str">
        <f t="shared" si="0"/>
        <v>Finland</v>
      </c>
    </row>
    <row r="58" spans="1:8" ht="15">
      <c r="A58" t="s">
        <v>93</v>
      </c>
      <c r="B58" t="s">
        <v>597</v>
      </c>
      <c r="C58" t="s">
        <v>598</v>
      </c>
      <c r="D58" t="s">
        <v>93</v>
      </c>
      <c r="E58" t="s">
        <v>599</v>
      </c>
      <c r="F58" t="s">
        <v>600</v>
      </c>
      <c r="G58" t="s">
        <v>601</v>
      </c>
      <c r="H58" t="str">
        <f t="shared" si="0"/>
        <v>France</v>
      </c>
    </row>
    <row r="59" spans="1:8" ht="15">
      <c r="A59" t="s">
        <v>94</v>
      </c>
      <c r="B59" t="s">
        <v>602</v>
      </c>
      <c r="C59" t="s">
        <v>603</v>
      </c>
      <c r="D59" t="s">
        <v>94</v>
      </c>
      <c r="E59" t="s">
        <v>604</v>
      </c>
      <c r="F59" t="s">
        <v>605</v>
      </c>
      <c r="G59" t="s">
        <v>606</v>
      </c>
      <c r="H59" t="str">
        <f t="shared" si="0"/>
        <v>Gabon</v>
      </c>
    </row>
    <row r="60" spans="1:8" ht="15">
      <c r="A60" t="s">
        <v>95</v>
      </c>
      <c r="B60" t="s">
        <v>607</v>
      </c>
      <c r="C60" t="s">
        <v>608</v>
      </c>
      <c r="D60" t="s">
        <v>609</v>
      </c>
      <c r="E60" t="s">
        <v>610</v>
      </c>
      <c r="F60" t="s">
        <v>611</v>
      </c>
      <c r="G60" t="s">
        <v>612</v>
      </c>
      <c r="H60" t="str">
        <f t="shared" si="0"/>
        <v>Gambia, The</v>
      </c>
    </row>
    <row r="61" spans="1:8" ht="15">
      <c r="A61" t="s">
        <v>96</v>
      </c>
      <c r="B61" t="s">
        <v>613</v>
      </c>
      <c r="C61" t="s">
        <v>614</v>
      </c>
      <c r="D61" t="s">
        <v>615</v>
      </c>
      <c r="E61" t="s">
        <v>616</v>
      </c>
      <c r="F61" t="s">
        <v>617</v>
      </c>
      <c r="G61" t="s">
        <v>96</v>
      </c>
      <c r="H61" t="str">
        <f t="shared" si="0"/>
        <v>Georgia</v>
      </c>
    </row>
    <row r="62" spans="1:8" ht="15">
      <c r="A62" t="s">
        <v>97</v>
      </c>
      <c r="B62" t="s">
        <v>618</v>
      </c>
      <c r="C62" t="s">
        <v>619</v>
      </c>
      <c r="D62" t="s">
        <v>620</v>
      </c>
      <c r="E62" t="s">
        <v>621</v>
      </c>
      <c r="F62" t="s">
        <v>622</v>
      </c>
      <c r="G62" t="s">
        <v>623</v>
      </c>
      <c r="H62" t="str">
        <f t="shared" si="0"/>
        <v>Germany</v>
      </c>
    </row>
    <row r="63" spans="1:8" ht="15">
      <c r="A63" t="s">
        <v>98</v>
      </c>
      <c r="B63" t="s">
        <v>624</v>
      </c>
      <c r="C63" t="s">
        <v>625</v>
      </c>
      <c r="D63" t="s">
        <v>98</v>
      </c>
      <c r="E63" t="s">
        <v>626</v>
      </c>
      <c r="F63" t="s">
        <v>627</v>
      </c>
      <c r="G63" t="s">
        <v>98</v>
      </c>
      <c r="H63" t="str">
        <f t="shared" si="0"/>
        <v>Ghana</v>
      </c>
    </row>
    <row r="64" spans="1:8" ht="15">
      <c r="A64" t="s">
        <v>99</v>
      </c>
      <c r="B64" t="s">
        <v>628</v>
      </c>
      <c r="C64" t="s">
        <v>629</v>
      </c>
      <c r="D64" t="s">
        <v>630</v>
      </c>
      <c r="E64" t="s">
        <v>631</v>
      </c>
      <c r="F64" t="s">
        <v>632</v>
      </c>
      <c r="G64" t="s">
        <v>633</v>
      </c>
      <c r="H64" t="str">
        <f t="shared" si="0"/>
        <v>Greece</v>
      </c>
    </row>
    <row r="65" spans="1:8" ht="15">
      <c r="A65" t="s">
        <v>100</v>
      </c>
      <c r="B65" t="s">
        <v>634</v>
      </c>
      <c r="C65" t="s">
        <v>635</v>
      </c>
      <c r="D65" t="s">
        <v>636</v>
      </c>
      <c r="E65" t="s">
        <v>100</v>
      </c>
      <c r="F65" t="s">
        <v>637</v>
      </c>
      <c r="G65" t="s">
        <v>100</v>
      </c>
      <c r="H65" t="str">
        <f t="shared" si="0"/>
        <v>Grenada</v>
      </c>
    </row>
    <row r="66" spans="1:8" ht="15">
      <c r="A66" t="s">
        <v>101</v>
      </c>
      <c r="B66" t="s">
        <v>638</v>
      </c>
      <c r="C66" t="s">
        <v>639</v>
      </c>
      <c r="D66" t="s">
        <v>101</v>
      </c>
      <c r="E66" t="s">
        <v>101</v>
      </c>
      <c r="F66" t="s">
        <v>640</v>
      </c>
      <c r="G66" t="s">
        <v>101</v>
      </c>
      <c r="H66" t="str">
        <f t="shared" si="0"/>
        <v>Guatemala</v>
      </c>
    </row>
    <row r="67" spans="1:8" ht="15">
      <c r="A67" t="s">
        <v>102</v>
      </c>
      <c r="B67" t="s">
        <v>641</v>
      </c>
      <c r="C67" t="s">
        <v>642</v>
      </c>
      <c r="D67" t="s">
        <v>643</v>
      </c>
      <c r="E67" t="s">
        <v>644</v>
      </c>
      <c r="F67" t="s">
        <v>645</v>
      </c>
      <c r="G67" t="s">
        <v>102</v>
      </c>
      <c r="H67" t="str">
        <f aca="true" t="shared" si="1" ref="H67:H130">INDEX(A67:G67,1,$K$1)</f>
        <v>Guinea</v>
      </c>
    </row>
    <row r="68" spans="1:8" ht="15">
      <c r="A68" t="s">
        <v>103</v>
      </c>
      <c r="B68" t="s">
        <v>646</v>
      </c>
      <c r="C68" t="s">
        <v>647</v>
      </c>
      <c r="D68" t="s">
        <v>648</v>
      </c>
      <c r="E68" t="s">
        <v>649</v>
      </c>
      <c r="F68" t="s">
        <v>650</v>
      </c>
      <c r="G68" t="s">
        <v>103</v>
      </c>
      <c r="H68" t="str">
        <f t="shared" si="1"/>
        <v>Guinea-Bissau</v>
      </c>
    </row>
    <row r="69" spans="1:8" ht="15">
      <c r="A69" t="s">
        <v>104</v>
      </c>
      <c r="B69" t="s">
        <v>651</v>
      </c>
      <c r="C69" t="s">
        <v>652</v>
      </c>
      <c r="D69" t="s">
        <v>653</v>
      </c>
      <c r="E69" t="s">
        <v>654</v>
      </c>
      <c r="F69" t="s">
        <v>655</v>
      </c>
      <c r="G69" t="s">
        <v>104</v>
      </c>
      <c r="H69" t="str">
        <f t="shared" si="1"/>
        <v>Guyana</v>
      </c>
    </row>
    <row r="70" spans="1:8" ht="15">
      <c r="A70" t="s">
        <v>105</v>
      </c>
      <c r="B70" t="s">
        <v>656</v>
      </c>
      <c r="C70" t="s">
        <v>657</v>
      </c>
      <c r="D70" t="s">
        <v>658</v>
      </c>
      <c r="E70" t="s">
        <v>105</v>
      </c>
      <c r="F70" t="s">
        <v>659</v>
      </c>
      <c r="G70" t="s">
        <v>660</v>
      </c>
      <c r="H70" t="str">
        <f t="shared" si="1"/>
        <v>Haiti</v>
      </c>
    </row>
    <row r="71" spans="1:8" ht="15">
      <c r="A71" t="s">
        <v>106</v>
      </c>
      <c r="B71" t="s">
        <v>661</v>
      </c>
      <c r="C71" t="s">
        <v>662</v>
      </c>
      <c r="D71" t="s">
        <v>106</v>
      </c>
      <c r="E71" t="s">
        <v>106</v>
      </c>
      <c r="F71" t="s">
        <v>663</v>
      </c>
      <c r="G71" t="s">
        <v>106</v>
      </c>
      <c r="H71" t="str">
        <f t="shared" si="1"/>
        <v>Honduras</v>
      </c>
    </row>
    <row r="72" spans="1:8" ht="15">
      <c r="A72" t="s">
        <v>226</v>
      </c>
      <c r="B72" t="s">
        <v>664</v>
      </c>
      <c r="C72" t="s">
        <v>665</v>
      </c>
      <c r="D72" t="s">
        <v>666</v>
      </c>
      <c r="E72" t="s">
        <v>667</v>
      </c>
      <c r="F72" t="s">
        <v>668</v>
      </c>
      <c r="G72" t="s">
        <v>667</v>
      </c>
      <c r="H72" t="str">
        <f t="shared" si="1"/>
        <v>Hong Kong SAR, China</v>
      </c>
    </row>
    <row r="73" spans="1:8" ht="15">
      <c r="A73" t="s">
        <v>107</v>
      </c>
      <c r="B73" t="s">
        <v>669</v>
      </c>
      <c r="C73" t="s">
        <v>670</v>
      </c>
      <c r="D73" t="s">
        <v>671</v>
      </c>
      <c r="E73" t="s">
        <v>672</v>
      </c>
      <c r="F73" t="s">
        <v>673</v>
      </c>
      <c r="G73" t="s">
        <v>674</v>
      </c>
      <c r="H73" t="str">
        <f t="shared" si="1"/>
        <v>Hungary</v>
      </c>
    </row>
    <row r="74" spans="1:8" ht="15">
      <c r="A74" t="s">
        <v>108</v>
      </c>
      <c r="B74" t="s">
        <v>675</v>
      </c>
      <c r="C74" t="s">
        <v>676</v>
      </c>
      <c r="D74" t="s">
        <v>677</v>
      </c>
      <c r="E74" t="s">
        <v>678</v>
      </c>
      <c r="F74" t="s">
        <v>679</v>
      </c>
      <c r="G74" t="s">
        <v>680</v>
      </c>
      <c r="H74" t="str">
        <f t="shared" si="1"/>
        <v>Iceland</v>
      </c>
    </row>
    <row r="75" spans="1:8" ht="15">
      <c r="A75" t="s">
        <v>109</v>
      </c>
      <c r="B75" t="s">
        <v>681</v>
      </c>
      <c r="C75" t="s">
        <v>682</v>
      </c>
      <c r="D75" t="s">
        <v>683</v>
      </c>
      <c r="E75" t="s">
        <v>684</v>
      </c>
      <c r="F75" t="s">
        <v>685</v>
      </c>
      <c r="G75" t="s">
        <v>109</v>
      </c>
      <c r="H75" t="str">
        <f t="shared" si="1"/>
        <v>India</v>
      </c>
    </row>
    <row r="76" spans="1:8" ht="15">
      <c r="A76" t="s">
        <v>110</v>
      </c>
      <c r="B76" t="s">
        <v>686</v>
      </c>
      <c r="C76" t="s">
        <v>687</v>
      </c>
      <c r="D76" t="s">
        <v>688</v>
      </c>
      <c r="E76" t="s">
        <v>689</v>
      </c>
      <c r="F76" t="s">
        <v>690</v>
      </c>
      <c r="G76" t="s">
        <v>110</v>
      </c>
      <c r="H76" t="str">
        <f t="shared" si="1"/>
        <v>Indonesia</v>
      </c>
    </row>
    <row r="77" spans="1:8" ht="15">
      <c r="A77" t="s">
        <v>111</v>
      </c>
      <c r="B77" t="s">
        <v>691</v>
      </c>
      <c r="C77" t="s">
        <v>692</v>
      </c>
      <c r="D77" t="s">
        <v>693</v>
      </c>
      <c r="E77" t="s">
        <v>694</v>
      </c>
      <c r="F77" t="s">
        <v>695</v>
      </c>
      <c r="G77" t="s">
        <v>696</v>
      </c>
      <c r="H77" t="str">
        <f t="shared" si="1"/>
        <v>Iran, Islamic Rep.</v>
      </c>
    </row>
    <row r="78" spans="1:8" ht="15">
      <c r="A78" t="s">
        <v>112</v>
      </c>
      <c r="B78" t="s">
        <v>697</v>
      </c>
      <c r="C78" t="s">
        <v>698</v>
      </c>
      <c r="D78" t="s">
        <v>112</v>
      </c>
      <c r="E78" t="s">
        <v>699</v>
      </c>
      <c r="F78" t="s">
        <v>700</v>
      </c>
      <c r="G78" t="s">
        <v>112</v>
      </c>
      <c r="H78" t="str">
        <f t="shared" si="1"/>
        <v>Iraq</v>
      </c>
    </row>
    <row r="79" spans="1:8" ht="15">
      <c r="A79" t="s">
        <v>113</v>
      </c>
      <c r="B79" t="s">
        <v>701</v>
      </c>
      <c r="C79" t="s">
        <v>702</v>
      </c>
      <c r="D79" t="s">
        <v>703</v>
      </c>
      <c r="E79" t="s">
        <v>704</v>
      </c>
      <c r="F79" t="s">
        <v>705</v>
      </c>
      <c r="G79" t="s">
        <v>704</v>
      </c>
      <c r="H79" t="str">
        <f t="shared" si="1"/>
        <v>Ireland</v>
      </c>
    </row>
    <row r="80" spans="1:8" ht="15">
      <c r="A80" t="s">
        <v>114</v>
      </c>
      <c r="B80" t="s">
        <v>706</v>
      </c>
      <c r="C80" t="s">
        <v>707</v>
      </c>
      <c r="D80" t="s">
        <v>708</v>
      </c>
      <c r="E80" t="s">
        <v>114</v>
      </c>
      <c r="F80" t="s">
        <v>709</v>
      </c>
      <c r="G80" t="s">
        <v>114</v>
      </c>
      <c r="H80" t="str">
        <f t="shared" si="1"/>
        <v>Israel</v>
      </c>
    </row>
    <row r="81" spans="1:8" ht="15">
      <c r="A81" t="s">
        <v>115</v>
      </c>
      <c r="B81" t="s">
        <v>710</v>
      </c>
      <c r="C81" t="s">
        <v>711</v>
      </c>
      <c r="D81" t="s">
        <v>712</v>
      </c>
      <c r="E81" t="s">
        <v>713</v>
      </c>
      <c r="F81" t="s">
        <v>714</v>
      </c>
      <c r="G81" t="s">
        <v>715</v>
      </c>
      <c r="H81" t="str">
        <f t="shared" si="1"/>
        <v>Italy</v>
      </c>
    </row>
    <row r="82" spans="1:8" ht="15">
      <c r="A82" t="s">
        <v>116</v>
      </c>
      <c r="B82" t="s">
        <v>716</v>
      </c>
      <c r="C82" t="s">
        <v>717</v>
      </c>
      <c r="D82" t="s">
        <v>718</v>
      </c>
      <c r="E82" t="s">
        <v>116</v>
      </c>
      <c r="F82" t="s">
        <v>719</v>
      </c>
      <c r="G82" t="s">
        <v>116</v>
      </c>
      <c r="H82" t="str">
        <f t="shared" si="1"/>
        <v>Jamaica</v>
      </c>
    </row>
    <row r="83" spans="1:8" ht="15">
      <c r="A83" t="s">
        <v>117</v>
      </c>
      <c r="B83" t="s">
        <v>720</v>
      </c>
      <c r="C83" t="s">
        <v>721</v>
      </c>
      <c r="D83" t="s">
        <v>722</v>
      </c>
      <c r="E83" t="s">
        <v>723</v>
      </c>
      <c r="F83" t="s">
        <v>724</v>
      </c>
      <c r="G83" t="s">
        <v>725</v>
      </c>
      <c r="H83" t="str">
        <f t="shared" si="1"/>
        <v>Japan</v>
      </c>
    </row>
    <row r="84" spans="1:8" ht="15">
      <c r="A84" t="s">
        <v>118</v>
      </c>
      <c r="B84" t="s">
        <v>726</v>
      </c>
      <c r="C84" t="s">
        <v>727</v>
      </c>
      <c r="D84" t="s">
        <v>728</v>
      </c>
      <c r="E84" t="s">
        <v>729</v>
      </c>
      <c r="F84" t="s">
        <v>730</v>
      </c>
      <c r="G84" t="s">
        <v>731</v>
      </c>
      <c r="H84" t="str">
        <f t="shared" si="1"/>
        <v>Jordan</v>
      </c>
    </row>
    <row r="85" spans="1:8" ht="15">
      <c r="A85" t="s">
        <v>119</v>
      </c>
      <c r="B85" t="s">
        <v>732</v>
      </c>
      <c r="C85" t="s">
        <v>733</v>
      </c>
      <c r="D85" t="s">
        <v>119</v>
      </c>
      <c r="E85" t="s">
        <v>734</v>
      </c>
      <c r="F85" t="s">
        <v>735</v>
      </c>
      <c r="G85" t="s">
        <v>736</v>
      </c>
      <c r="H85" t="str">
        <f t="shared" si="1"/>
        <v>Kazakhstan</v>
      </c>
    </row>
    <row r="86" spans="1:8" ht="15">
      <c r="A86" t="s">
        <v>120</v>
      </c>
      <c r="B86" t="s">
        <v>737</v>
      </c>
      <c r="C86" t="s">
        <v>738</v>
      </c>
      <c r="D86" t="s">
        <v>120</v>
      </c>
      <c r="E86" t="s">
        <v>739</v>
      </c>
      <c r="F86" t="s">
        <v>740</v>
      </c>
      <c r="G86" t="s">
        <v>741</v>
      </c>
      <c r="H86" t="str">
        <f t="shared" si="1"/>
        <v>Kenya</v>
      </c>
    </row>
    <row r="87" spans="1:8" ht="15">
      <c r="A87" t="s">
        <v>121</v>
      </c>
      <c r="B87" t="s">
        <v>742</v>
      </c>
      <c r="C87" t="s">
        <v>743</v>
      </c>
      <c r="D87" t="s">
        <v>121</v>
      </c>
      <c r="E87" t="s">
        <v>121</v>
      </c>
      <c r="F87" t="s">
        <v>744</v>
      </c>
      <c r="G87" t="s">
        <v>121</v>
      </c>
      <c r="H87" t="str">
        <f t="shared" si="1"/>
        <v>Kiribati</v>
      </c>
    </row>
    <row r="88" spans="1:8" ht="15">
      <c r="A88" t="s">
        <v>122</v>
      </c>
      <c r="B88" t="s">
        <v>745</v>
      </c>
      <c r="C88" t="s">
        <v>746</v>
      </c>
      <c r="D88" t="s">
        <v>747</v>
      </c>
      <c r="E88" t="s">
        <v>748</v>
      </c>
      <c r="F88" t="s">
        <v>749</v>
      </c>
      <c r="G88" t="s">
        <v>750</v>
      </c>
      <c r="H88" t="str">
        <f t="shared" si="1"/>
        <v>Korea, Rep.</v>
      </c>
    </row>
    <row r="89" spans="1:8" ht="15">
      <c r="A89" t="s">
        <v>123</v>
      </c>
      <c r="B89" t="s">
        <v>751</v>
      </c>
      <c r="C89" t="s">
        <v>752</v>
      </c>
      <c r="D89" t="s">
        <v>123</v>
      </c>
      <c r="E89" t="s">
        <v>123</v>
      </c>
      <c r="F89" t="s">
        <v>753</v>
      </c>
      <c r="G89" t="s">
        <v>123</v>
      </c>
      <c r="H89" t="str">
        <f t="shared" si="1"/>
        <v>Kosovo</v>
      </c>
    </row>
    <row r="90" spans="1:8" ht="15">
      <c r="A90" t="s">
        <v>124</v>
      </c>
      <c r="B90" t="s">
        <v>754</v>
      </c>
      <c r="C90" t="s">
        <v>755</v>
      </c>
      <c r="D90" t="s">
        <v>756</v>
      </c>
      <c r="E90" t="s">
        <v>124</v>
      </c>
      <c r="F90" t="s">
        <v>757</v>
      </c>
      <c r="G90" t="s">
        <v>124</v>
      </c>
      <c r="H90" t="str">
        <f t="shared" si="1"/>
        <v>Kuwait</v>
      </c>
    </row>
    <row r="91" spans="1:8" ht="15">
      <c r="A91" t="s">
        <v>125</v>
      </c>
      <c r="B91" t="s">
        <v>758</v>
      </c>
      <c r="C91" t="s">
        <v>759</v>
      </c>
      <c r="D91" t="s">
        <v>760</v>
      </c>
      <c r="E91" t="s">
        <v>761</v>
      </c>
      <c r="F91" t="s">
        <v>762</v>
      </c>
      <c r="G91" t="s">
        <v>763</v>
      </c>
      <c r="H91" t="str">
        <f t="shared" si="1"/>
        <v>Kyrgyz Republic</v>
      </c>
    </row>
    <row r="92" spans="1:8" ht="15">
      <c r="A92" t="s">
        <v>126</v>
      </c>
      <c r="B92" t="s">
        <v>764</v>
      </c>
      <c r="C92" t="s">
        <v>765</v>
      </c>
      <c r="D92" t="s">
        <v>766</v>
      </c>
      <c r="E92" t="s">
        <v>767</v>
      </c>
      <c r="F92" t="s">
        <v>768</v>
      </c>
      <c r="G92" t="s">
        <v>769</v>
      </c>
      <c r="H92" t="str">
        <f t="shared" si="1"/>
        <v>Lao PDR</v>
      </c>
    </row>
    <row r="93" spans="1:8" ht="15">
      <c r="A93" t="s">
        <v>127</v>
      </c>
      <c r="B93" t="s">
        <v>770</v>
      </c>
      <c r="C93" t="s">
        <v>771</v>
      </c>
      <c r="D93" t="s">
        <v>772</v>
      </c>
      <c r="E93" t="s">
        <v>773</v>
      </c>
      <c r="F93" t="s">
        <v>774</v>
      </c>
      <c r="G93" t="s">
        <v>127</v>
      </c>
      <c r="H93" t="str">
        <f t="shared" si="1"/>
        <v>Latvia</v>
      </c>
    </row>
    <row r="94" spans="1:8" ht="15">
      <c r="A94" t="s">
        <v>128</v>
      </c>
      <c r="B94" t="s">
        <v>775</v>
      </c>
      <c r="C94" t="s">
        <v>776</v>
      </c>
      <c r="D94" t="s">
        <v>777</v>
      </c>
      <c r="E94" t="s">
        <v>778</v>
      </c>
      <c r="F94" t="s">
        <v>779</v>
      </c>
      <c r="G94" t="s">
        <v>778</v>
      </c>
      <c r="H94" t="str">
        <f t="shared" si="1"/>
        <v>Lebanon</v>
      </c>
    </row>
    <row r="95" spans="1:8" ht="15">
      <c r="A95" t="s">
        <v>129</v>
      </c>
      <c r="B95" t="s">
        <v>780</v>
      </c>
      <c r="C95" t="s">
        <v>781</v>
      </c>
      <c r="D95" t="s">
        <v>129</v>
      </c>
      <c r="E95" t="s">
        <v>782</v>
      </c>
      <c r="F95" t="s">
        <v>783</v>
      </c>
      <c r="G95" t="s">
        <v>129</v>
      </c>
      <c r="H95" t="str">
        <f t="shared" si="1"/>
        <v>Lesotho</v>
      </c>
    </row>
    <row r="96" spans="1:8" ht="15">
      <c r="A96" t="s">
        <v>130</v>
      </c>
      <c r="B96" t="s">
        <v>784</v>
      </c>
      <c r="C96" t="s">
        <v>785</v>
      </c>
      <c r="D96" t="s">
        <v>786</v>
      </c>
      <c r="E96" t="s">
        <v>786</v>
      </c>
      <c r="F96" t="s">
        <v>787</v>
      </c>
      <c r="G96" t="s">
        <v>130</v>
      </c>
      <c r="H96" t="str">
        <f t="shared" si="1"/>
        <v>Liberia</v>
      </c>
    </row>
    <row r="97" spans="1:8" ht="15">
      <c r="A97" t="s">
        <v>131</v>
      </c>
      <c r="B97" t="s">
        <v>788</v>
      </c>
      <c r="C97" t="s">
        <v>789</v>
      </c>
      <c r="D97" t="s">
        <v>790</v>
      </c>
      <c r="E97" t="s">
        <v>791</v>
      </c>
      <c r="F97" t="s">
        <v>792</v>
      </c>
      <c r="G97" t="s">
        <v>793</v>
      </c>
      <c r="H97" t="str">
        <f t="shared" si="1"/>
        <v>Lithuania</v>
      </c>
    </row>
    <row r="98" spans="1:8" ht="15">
      <c r="A98" t="s">
        <v>132</v>
      </c>
      <c r="B98" t="s">
        <v>794</v>
      </c>
      <c r="C98" t="s">
        <v>795</v>
      </c>
      <c r="D98" t="s">
        <v>132</v>
      </c>
      <c r="E98" t="s">
        <v>796</v>
      </c>
      <c r="F98" t="s">
        <v>797</v>
      </c>
      <c r="G98" t="s">
        <v>796</v>
      </c>
      <c r="H98" t="str">
        <f t="shared" si="1"/>
        <v>Luxembourg</v>
      </c>
    </row>
    <row r="99" spans="1:8" ht="15">
      <c r="A99" t="s">
        <v>133</v>
      </c>
      <c r="B99" t="s">
        <v>798</v>
      </c>
      <c r="C99" t="s">
        <v>799</v>
      </c>
      <c r="D99" t="s">
        <v>800</v>
      </c>
      <c r="E99" t="s">
        <v>801</v>
      </c>
      <c r="F99" t="s">
        <v>802</v>
      </c>
      <c r="G99" t="s">
        <v>803</v>
      </c>
      <c r="H99" t="str">
        <f t="shared" si="1"/>
        <v>Macedonia, FYR</v>
      </c>
    </row>
    <row r="100" spans="1:8" ht="15">
      <c r="A100" t="s">
        <v>134</v>
      </c>
      <c r="B100" t="s">
        <v>804</v>
      </c>
      <c r="C100" t="s">
        <v>805</v>
      </c>
      <c r="D100" t="s">
        <v>134</v>
      </c>
      <c r="E100" t="s">
        <v>134</v>
      </c>
      <c r="F100" t="s">
        <v>806</v>
      </c>
      <c r="G100" t="s">
        <v>134</v>
      </c>
      <c r="H100" t="str">
        <f t="shared" si="1"/>
        <v>Madagascar</v>
      </c>
    </row>
    <row r="101" spans="1:8" ht="15">
      <c r="A101" t="s">
        <v>135</v>
      </c>
      <c r="B101" t="s">
        <v>807</v>
      </c>
      <c r="C101" t="s">
        <v>808</v>
      </c>
      <c r="D101" t="s">
        <v>135</v>
      </c>
      <c r="E101" t="s">
        <v>809</v>
      </c>
      <c r="F101" t="s">
        <v>810</v>
      </c>
      <c r="G101" t="s">
        <v>135</v>
      </c>
      <c r="H101" t="str">
        <f t="shared" si="1"/>
        <v>Malawi</v>
      </c>
    </row>
    <row r="102" spans="1:8" ht="15">
      <c r="A102" t="s">
        <v>136</v>
      </c>
      <c r="B102" t="s">
        <v>811</v>
      </c>
      <c r="C102" t="s">
        <v>812</v>
      </c>
      <c r="D102" t="s">
        <v>813</v>
      </c>
      <c r="E102" t="s">
        <v>814</v>
      </c>
      <c r="F102" t="s">
        <v>815</v>
      </c>
      <c r="G102" t="s">
        <v>816</v>
      </c>
      <c r="H102" t="str">
        <f t="shared" si="1"/>
        <v>Malaysia</v>
      </c>
    </row>
    <row r="103" spans="1:8" ht="15">
      <c r="A103" t="s">
        <v>137</v>
      </c>
      <c r="B103" t="s">
        <v>817</v>
      </c>
      <c r="C103" t="s">
        <v>818</v>
      </c>
      <c r="D103" t="s">
        <v>137</v>
      </c>
      <c r="E103" t="s">
        <v>819</v>
      </c>
      <c r="F103" t="s">
        <v>820</v>
      </c>
      <c r="G103" t="s">
        <v>821</v>
      </c>
      <c r="H103" t="str">
        <f t="shared" si="1"/>
        <v>Maldives</v>
      </c>
    </row>
    <row r="104" spans="1:8" ht="15">
      <c r="A104" t="s">
        <v>138</v>
      </c>
      <c r="B104" t="s">
        <v>822</v>
      </c>
      <c r="C104" t="s">
        <v>823</v>
      </c>
      <c r="D104" t="s">
        <v>138</v>
      </c>
      <c r="E104" t="s">
        <v>824</v>
      </c>
      <c r="F104" t="s">
        <v>825</v>
      </c>
      <c r="G104" t="s">
        <v>826</v>
      </c>
      <c r="H104" t="str">
        <f t="shared" si="1"/>
        <v>Mali</v>
      </c>
    </row>
    <row r="105" spans="1:8" ht="15">
      <c r="A105" t="s">
        <v>139</v>
      </c>
      <c r="B105" t="s">
        <v>827</v>
      </c>
      <c r="C105" t="s">
        <v>828</v>
      </c>
      <c r="D105" t="s">
        <v>829</v>
      </c>
      <c r="E105" t="s">
        <v>830</v>
      </c>
      <c r="F105" t="s">
        <v>831</v>
      </c>
      <c r="G105" t="s">
        <v>832</v>
      </c>
      <c r="H105" t="str">
        <f t="shared" si="1"/>
        <v>Marshall Islands</v>
      </c>
    </row>
    <row r="106" spans="1:8" ht="15">
      <c r="A106" t="s">
        <v>140</v>
      </c>
      <c r="B106" t="s">
        <v>833</v>
      </c>
      <c r="C106" t="s">
        <v>834</v>
      </c>
      <c r="D106" t="s">
        <v>835</v>
      </c>
      <c r="E106" t="s">
        <v>836</v>
      </c>
      <c r="F106" t="s">
        <v>837</v>
      </c>
      <c r="G106" t="s">
        <v>140</v>
      </c>
      <c r="H106" t="str">
        <f t="shared" si="1"/>
        <v>Mauritania</v>
      </c>
    </row>
    <row r="107" spans="1:8" ht="15">
      <c r="A107" t="s">
        <v>141</v>
      </c>
      <c r="B107" t="s">
        <v>838</v>
      </c>
      <c r="C107" t="s">
        <v>839</v>
      </c>
      <c r="D107" t="s">
        <v>840</v>
      </c>
      <c r="E107" t="s">
        <v>841</v>
      </c>
      <c r="F107" t="s">
        <v>842</v>
      </c>
      <c r="G107" t="s">
        <v>843</v>
      </c>
      <c r="H107" t="str">
        <f t="shared" si="1"/>
        <v>Mauritius</v>
      </c>
    </row>
    <row r="108" spans="1:8" ht="15">
      <c r="A108" t="s">
        <v>142</v>
      </c>
      <c r="B108" t="s">
        <v>844</v>
      </c>
      <c r="C108" t="s">
        <v>845</v>
      </c>
      <c r="D108" t="s">
        <v>846</v>
      </c>
      <c r="E108" t="s">
        <v>847</v>
      </c>
      <c r="F108" t="s">
        <v>848</v>
      </c>
      <c r="G108" t="s">
        <v>847</v>
      </c>
      <c r="H108" t="str">
        <f t="shared" si="1"/>
        <v>Mexico</v>
      </c>
    </row>
    <row r="109" spans="1:8" ht="15">
      <c r="A109" t="s">
        <v>143</v>
      </c>
      <c r="B109" t="s">
        <v>849</v>
      </c>
      <c r="C109" t="s">
        <v>850</v>
      </c>
      <c r="D109" t="s">
        <v>851</v>
      </c>
      <c r="E109" t="s">
        <v>852</v>
      </c>
      <c r="F109" t="s">
        <v>853</v>
      </c>
      <c r="G109" t="s">
        <v>854</v>
      </c>
      <c r="H109" t="str">
        <f t="shared" si="1"/>
        <v>Micronesia, Fed. Sts.</v>
      </c>
    </row>
    <row r="110" spans="1:8" ht="15">
      <c r="A110" t="s">
        <v>144</v>
      </c>
      <c r="B110" t="s">
        <v>855</v>
      </c>
      <c r="C110" t="s">
        <v>856</v>
      </c>
      <c r="D110" t="s">
        <v>857</v>
      </c>
      <c r="E110" t="s">
        <v>858</v>
      </c>
      <c r="F110" t="s">
        <v>859</v>
      </c>
      <c r="G110" t="s">
        <v>860</v>
      </c>
      <c r="H110" t="str">
        <f t="shared" si="1"/>
        <v>Moldova</v>
      </c>
    </row>
    <row r="111" spans="1:8" ht="15">
      <c r="A111" t="s">
        <v>145</v>
      </c>
      <c r="B111" t="s">
        <v>861</v>
      </c>
      <c r="C111" t="s">
        <v>862</v>
      </c>
      <c r="D111" t="s">
        <v>863</v>
      </c>
      <c r="E111" t="s">
        <v>864</v>
      </c>
      <c r="F111" t="s">
        <v>865</v>
      </c>
      <c r="G111" t="s">
        <v>145</v>
      </c>
      <c r="H111" t="str">
        <f t="shared" si="1"/>
        <v>Mongolia</v>
      </c>
    </row>
    <row r="112" spans="1:8" ht="15">
      <c r="A112" t="s">
        <v>146</v>
      </c>
      <c r="B112" t="s">
        <v>866</v>
      </c>
      <c r="C112" t="s">
        <v>867</v>
      </c>
      <c r="D112" t="s">
        <v>868</v>
      </c>
      <c r="E112" t="s">
        <v>146</v>
      </c>
      <c r="F112" t="s">
        <v>869</v>
      </c>
      <c r="G112" t="s">
        <v>146</v>
      </c>
      <c r="H112" t="str">
        <f t="shared" si="1"/>
        <v>Montenegro</v>
      </c>
    </row>
    <row r="113" spans="1:8" ht="15">
      <c r="A113" t="s">
        <v>147</v>
      </c>
      <c r="B113" t="s">
        <v>870</v>
      </c>
      <c r="C113" t="s">
        <v>871</v>
      </c>
      <c r="D113" t="s">
        <v>872</v>
      </c>
      <c r="E113" t="s">
        <v>873</v>
      </c>
      <c r="F113" t="s">
        <v>874</v>
      </c>
      <c r="G113" t="s">
        <v>875</v>
      </c>
      <c r="H113" t="str">
        <f t="shared" si="1"/>
        <v>Morocco</v>
      </c>
    </row>
    <row r="114" spans="1:8" ht="15">
      <c r="A114" t="s">
        <v>148</v>
      </c>
      <c r="B114" t="s">
        <v>876</v>
      </c>
      <c r="C114" t="s">
        <v>877</v>
      </c>
      <c r="D114" t="s">
        <v>148</v>
      </c>
      <c r="E114" t="s">
        <v>878</v>
      </c>
      <c r="F114" t="s">
        <v>879</v>
      </c>
      <c r="G114" t="s">
        <v>148</v>
      </c>
      <c r="H114" t="str">
        <f t="shared" si="1"/>
        <v>Mozambique</v>
      </c>
    </row>
    <row r="115" spans="1:8" ht="15">
      <c r="A115" t="s">
        <v>149</v>
      </c>
      <c r="B115" t="s">
        <v>880</v>
      </c>
      <c r="C115" t="s">
        <v>881</v>
      </c>
      <c r="D115" t="s">
        <v>882</v>
      </c>
      <c r="E115" t="s">
        <v>883</v>
      </c>
      <c r="F115" t="s">
        <v>884</v>
      </c>
      <c r="G115" t="s">
        <v>149</v>
      </c>
      <c r="H115" t="str">
        <f t="shared" si="1"/>
        <v>Namibia</v>
      </c>
    </row>
    <row r="116" spans="1:8" ht="15">
      <c r="A116" t="s">
        <v>150</v>
      </c>
      <c r="B116" t="s">
        <v>885</v>
      </c>
      <c r="C116" t="s">
        <v>886</v>
      </c>
      <c r="D116" t="s">
        <v>887</v>
      </c>
      <c r="E116" t="s">
        <v>150</v>
      </c>
      <c r="F116" t="s">
        <v>888</v>
      </c>
      <c r="G116" t="s">
        <v>150</v>
      </c>
      <c r="H116" t="str">
        <f t="shared" si="1"/>
        <v>Nepal</v>
      </c>
    </row>
    <row r="117" spans="1:8" ht="15">
      <c r="A117" t="s">
        <v>151</v>
      </c>
      <c r="B117" t="s">
        <v>889</v>
      </c>
      <c r="C117" t="s">
        <v>890</v>
      </c>
      <c r="D117" t="s">
        <v>891</v>
      </c>
      <c r="E117" t="s">
        <v>892</v>
      </c>
      <c r="F117" t="s">
        <v>893</v>
      </c>
      <c r="G117" t="s">
        <v>894</v>
      </c>
      <c r="H117" t="str">
        <f t="shared" si="1"/>
        <v>Netherlands</v>
      </c>
    </row>
    <row r="118" spans="1:8" ht="15">
      <c r="A118" t="s">
        <v>152</v>
      </c>
      <c r="B118" t="s">
        <v>895</v>
      </c>
      <c r="C118" t="s">
        <v>896</v>
      </c>
      <c r="D118" t="s">
        <v>897</v>
      </c>
      <c r="E118" t="s">
        <v>898</v>
      </c>
      <c r="F118" t="s">
        <v>899</v>
      </c>
      <c r="G118" t="s">
        <v>900</v>
      </c>
      <c r="H118" t="str">
        <f t="shared" si="1"/>
        <v>New Zealand</v>
      </c>
    </row>
    <row r="119" spans="1:8" ht="15">
      <c r="A119" t="s">
        <v>153</v>
      </c>
      <c r="B119" t="s">
        <v>901</v>
      </c>
      <c r="C119" t="s">
        <v>902</v>
      </c>
      <c r="D119" t="s">
        <v>153</v>
      </c>
      <c r="E119" t="s">
        <v>903</v>
      </c>
      <c r="F119" t="s">
        <v>904</v>
      </c>
      <c r="G119" t="s">
        <v>153</v>
      </c>
      <c r="H119" t="str">
        <f t="shared" si="1"/>
        <v>Nicaragua</v>
      </c>
    </row>
    <row r="120" spans="1:8" ht="15">
      <c r="A120" t="s">
        <v>154</v>
      </c>
      <c r="B120" t="s">
        <v>905</v>
      </c>
      <c r="C120" t="s">
        <v>906</v>
      </c>
      <c r="D120" t="s">
        <v>154</v>
      </c>
      <c r="E120" t="s">
        <v>154</v>
      </c>
      <c r="F120" t="s">
        <v>907</v>
      </c>
      <c r="G120" t="s">
        <v>154</v>
      </c>
      <c r="H120" t="str">
        <f t="shared" si="1"/>
        <v>Niger</v>
      </c>
    </row>
    <row r="121" spans="1:8" ht="15">
      <c r="A121" t="s">
        <v>155</v>
      </c>
      <c r="B121" t="s">
        <v>908</v>
      </c>
      <c r="C121" t="s">
        <v>909</v>
      </c>
      <c r="D121" t="s">
        <v>910</v>
      </c>
      <c r="E121" t="s">
        <v>910</v>
      </c>
      <c r="F121" t="s">
        <v>911</v>
      </c>
      <c r="G121" t="s">
        <v>155</v>
      </c>
      <c r="H121" t="str">
        <f t="shared" si="1"/>
        <v>Nigeria</v>
      </c>
    </row>
    <row r="122" spans="1:8" ht="15">
      <c r="A122" t="s">
        <v>156</v>
      </c>
      <c r="B122" t="s">
        <v>912</v>
      </c>
      <c r="C122" t="s">
        <v>913</v>
      </c>
      <c r="D122" t="s">
        <v>914</v>
      </c>
      <c r="E122" t="s">
        <v>915</v>
      </c>
      <c r="F122" t="s">
        <v>916</v>
      </c>
      <c r="G122" t="s">
        <v>915</v>
      </c>
      <c r="H122" t="str">
        <f t="shared" si="1"/>
        <v>Norway</v>
      </c>
    </row>
    <row r="123" spans="1:8" ht="15">
      <c r="A123" t="s">
        <v>157</v>
      </c>
      <c r="B123" t="s">
        <v>917</v>
      </c>
      <c r="C123" t="s">
        <v>918</v>
      </c>
      <c r="D123" t="s">
        <v>157</v>
      </c>
      <c r="E123" t="s">
        <v>919</v>
      </c>
      <c r="F123" t="s">
        <v>920</v>
      </c>
      <c r="G123" t="s">
        <v>921</v>
      </c>
      <c r="H123" t="str">
        <f t="shared" si="1"/>
        <v>Oman</v>
      </c>
    </row>
    <row r="124" spans="1:8" ht="15">
      <c r="A124" t="s">
        <v>158</v>
      </c>
      <c r="B124" t="s">
        <v>922</v>
      </c>
      <c r="C124" t="s">
        <v>923</v>
      </c>
      <c r="D124" t="s">
        <v>158</v>
      </c>
      <c r="E124" t="s">
        <v>924</v>
      </c>
      <c r="F124" t="s">
        <v>925</v>
      </c>
      <c r="G124" t="s">
        <v>926</v>
      </c>
      <c r="H124" t="str">
        <f t="shared" si="1"/>
        <v>Pakistan</v>
      </c>
    </row>
    <row r="125" spans="1:8" ht="15">
      <c r="A125" t="s">
        <v>159</v>
      </c>
      <c r="B125" t="s">
        <v>927</v>
      </c>
      <c r="C125" t="s">
        <v>928</v>
      </c>
      <c r="D125" t="s">
        <v>929</v>
      </c>
      <c r="E125" t="s">
        <v>159</v>
      </c>
      <c r="F125" t="s">
        <v>930</v>
      </c>
      <c r="G125" t="s">
        <v>159</v>
      </c>
      <c r="H125" t="str">
        <f t="shared" si="1"/>
        <v>Palau</v>
      </c>
    </row>
    <row r="126" spans="1:8" ht="15">
      <c r="A126" t="s">
        <v>160</v>
      </c>
      <c r="B126" t="s">
        <v>931</v>
      </c>
      <c r="C126" t="s">
        <v>932</v>
      </c>
      <c r="D126" t="s">
        <v>160</v>
      </c>
      <c r="E126" t="s">
        <v>933</v>
      </c>
      <c r="F126" t="s">
        <v>934</v>
      </c>
      <c r="G126" t="s">
        <v>933</v>
      </c>
      <c r="H126" t="str">
        <f t="shared" si="1"/>
        <v>Panama</v>
      </c>
    </row>
    <row r="127" spans="1:8" ht="15">
      <c r="A127" t="s">
        <v>161</v>
      </c>
      <c r="B127" t="s">
        <v>935</v>
      </c>
      <c r="C127" t="s">
        <v>936</v>
      </c>
      <c r="D127" t="s">
        <v>937</v>
      </c>
      <c r="E127" t="s">
        <v>938</v>
      </c>
      <c r="F127" t="s">
        <v>939</v>
      </c>
      <c r="G127" t="s">
        <v>940</v>
      </c>
      <c r="H127" t="str">
        <f t="shared" si="1"/>
        <v>Papua New Guinea</v>
      </c>
    </row>
    <row r="128" spans="1:8" ht="15">
      <c r="A128" t="s">
        <v>162</v>
      </c>
      <c r="B128" t="s">
        <v>941</v>
      </c>
      <c r="C128" t="s">
        <v>942</v>
      </c>
      <c r="D128" t="s">
        <v>162</v>
      </c>
      <c r="E128" t="s">
        <v>943</v>
      </c>
      <c r="F128" t="s">
        <v>944</v>
      </c>
      <c r="G128" t="s">
        <v>162</v>
      </c>
      <c r="H128" t="str">
        <f t="shared" si="1"/>
        <v>Paraguay</v>
      </c>
    </row>
    <row r="129" spans="1:8" ht="15">
      <c r="A129" t="s">
        <v>163</v>
      </c>
      <c r="B129" t="s">
        <v>945</v>
      </c>
      <c r="C129" t="s">
        <v>946</v>
      </c>
      <c r="D129" t="s">
        <v>947</v>
      </c>
      <c r="E129" t="s">
        <v>163</v>
      </c>
      <c r="F129" t="s">
        <v>948</v>
      </c>
      <c r="G129" t="s">
        <v>949</v>
      </c>
      <c r="H129" t="str">
        <f t="shared" si="1"/>
        <v>Peru</v>
      </c>
    </row>
    <row r="130" spans="1:8" ht="15">
      <c r="A130" t="s">
        <v>164</v>
      </c>
      <c r="B130" t="s">
        <v>950</v>
      </c>
      <c r="C130" t="s">
        <v>951</v>
      </c>
      <c r="D130" t="s">
        <v>164</v>
      </c>
      <c r="E130" t="s">
        <v>952</v>
      </c>
      <c r="F130" t="s">
        <v>953</v>
      </c>
      <c r="G130" t="s">
        <v>952</v>
      </c>
      <c r="H130" t="str">
        <f t="shared" si="1"/>
        <v>Philippines</v>
      </c>
    </row>
    <row r="131" spans="1:8" ht="15">
      <c r="A131" t="s">
        <v>165</v>
      </c>
      <c r="B131" t="s">
        <v>954</v>
      </c>
      <c r="C131" t="s">
        <v>955</v>
      </c>
      <c r="D131" t="s">
        <v>956</v>
      </c>
      <c r="E131" t="s">
        <v>957</v>
      </c>
      <c r="F131" t="s">
        <v>958</v>
      </c>
      <c r="G131" t="s">
        <v>959</v>
      </c>
      <c r="H131" t="str">
        <f aca="true" t="shared" si="2" ref="H131:H184">INDEX(A131:G131,1,$K$1)</f>
        <v>Poland</v>
      </c>
    </row>
    <row r="132" spans="1:8" ht="15">
      <c r="A132" t="s">
        <v>166</v>
      </c>
      <c r="B132" t="s">
        <v>960</v>
      </c>
      <c r="C132" t="s">
        <v>961</v>
      </c>
      <c r="D132" t="s">
        <v>166</v>
      </c>
      <c r="E132" t="s">
        <v>166</v>
      </c>
      <c r="F132" t="s">
        <v>962</v>
      </c>
      <c r="G132" t="s">
        <v>166</v>
      </c>
      <c r="H132" t="str">
        <f t="shared" si="2"/>
        <v>Portugal</v>
      </c>
    </row>
    <row r="133" spans="1:8" ht="15">
      <c r="A133" t="s">
        <v>963</v>
      </c>
      <c r="B133" t="s">
        <v>964</v>
      </c>
      <c r="C133" t="s">
        <v>965</v>
      </c>
      <c r="D133" t="s">
        <v>966</v>
      </c>
      <c r="E133" t="s">
        <v>967</v>
      </c>
      <c r="F133" t="s">
        <v>968</v>
      </c>
      <c r="G133" t="s">
        <v>969</v>
      </c>
      <c r="H133" t="str">
        <f t="shared" si="2"/>
        <v>Puerto Rico (U.S.) </v>
      </c>
    </row>
    <row r="134" spans="1:8" ht="15">
      <c r="A134" t="s">
        <v>167</v>
      </c>
      <c r="B134" t="s">
        <v>970</v>
      </c>
      <c r="C134" t="s">
        <v>971</v>
      </c>
      <c r="D134" t="s">
        <v>167</v>
      </c>
      <c r="E134" t="s">
        <v>972</v>
      </c>
      <c r="F134" t="s">
        <v>973</v>
      </c>
      <c r="G134" t="s">
        <v>167</v>
      </c>
      <c r="H134" t="str">
        <f t="shared" si="2"/>
        <v>Qatar</v>
      </c>
    </row>
    <row r="135" spans="1:8" ht="15">
      <c r="A135" t="s">
        <v>168</v>
      </c>
      <c r="B135" t="s">
        <v>974</v>
      </c>
      <c r="C135" t="s">
        <v>975</v>
      </c>
      <c r="D135" t="s">
        <v>976</v>
      </c>
      <c r="E135" t="s">
        <v>977</v>
      </c>
      <c r="F135" t="s">
        <v>978</v>
      </c>
      <c r="G135" t="s">
        <v>979</v>
      </c>
      <c r="H135" t="str">
        <f t="shared" si="2"/>
        <v>Romania</v>
      </c>
    </row>
    <row r="136" spans="1:8" ht="15">
      <c r="A136" t="s">
        <v>169</v>
      </c>
      <c r="B136" t="s">
        <v>980</v>
      </c>
      <c r="C136" t="s">
        <v>981</v>
      </c>
      <c r="D136" t="s">
        <v>982</v>
      </c>
      <c r="E136" t="s">
        <v>983</v>
      </c>
      <c r="F136" t="s">
        <v>984</v>
      </c>
      <c r="G136" t="s">
        <v>985</v>
      </c>
      <c r="H136" t="str">
        <f t="shared" si="2"/>
        <v>Russian Federation</v>
      </c>
    </row>
    <row r="137" spans="1:8" ht="15">
      <c r="A137" t="s">
        <v>170</v>
      </c>
      <c r="B137" t="s">
        <v>986</v>
      </c>
      <c r="C137" t="s">
        <v>987</v>
      </c>
      <c r="D137" t="s">
        <v>170</v>
      </c>
      <c r="E137" t="s">
        <v>988</v>
      </c>
      <c r="F137" t="s">
        <v>989</v>
      </c>
      <c r="G137" t="s">
        <v>170</v>
      </c>
      <c r="H137" t="str">
        <f t="shared" si="2"/>
        <v>Rwanda</v>
      </c>
    </row>
    <row r="138" spans="1:8" ht="15">
      <c r="A138" t="s">
        <v>171</v>
      </c>
      <c r="B138" t="s">
        <v>990</v>
      </c>
      <c r="C138" t="s">
        <v>991</v>
      </c>
      <c r="D138" t="s">
        <v>171</v>
      </c>
      <c r="E138" t="s">
        <v>992</v>
      </c>
      <c r="F138" t="s">
        <v>993</v>
      </c>
      <c r="G138" t="s">
        <v>171</v>
      </c>
      <c r="H138" t="str">
        <f t="shared" si="2"/>
        <v>Samoa</v>
      </c>
    </row>
    <row r="139" spans="1:8" ht="15">
      <c r="A139" t="s">
        <v>994</v>
      </c>
      <c r="B139" t="s">
        <v>995</v>
      </c>
      <c r="C139" t="s">
        <v>996</v>
      </c>
      <c r="D139" t="s">
        <v>997</v>
      </c>
      <c r="E139" t="s">
        <v>998</v>
      </c>
      <c r="F139" t="s">
        <v>999</v>
      </c>
      <c r="G139" t="s">
        <v>1000</v>
      </c>
      <c r="H139" t="str">
        <f t="shared" si="2"/>
        <v>São Tomé and Príncipe </v>
      </c>
    </row>
    <row r="140" spans="1:8" ht="15">
      <c r="A140" t="s">
        <v>172</v>
      </c>
      <c r="B140" t="s">
        <v>1001</v>
      </c>
      <c r="C140" t="s">
        <v>1002</v>
      </c>
      <c r="D140" t="s">
        <v>1003</v>
      </c>
      <c r="E140" t="s">
        <v>1004</v>
      </c>
      <c r="F140" t="s">
        <v>1005</v>
      </c>
      <c r="G140" t="s">
        <v>1006</v>
      </c>
      <c r="H140" t="str">
        <f t="shared" si="2"/>
        <v>Saudi Arabia</v>
      </c>
    </row>
    <row r="141" spans="1:8" ht="15">
      <c r="A141" t="s">
        <v>173</v>
      </c>
      <c r="B141" t="s">
        <v>1007</v>
      </c>
      <c r="C141" t="s">
        <v>1008</v>
      </c>
      <c r="D141" t="s">
        <v>1009</v>
      </c>
      <c r="E141" t="s">
        <v>173</v>
      </c>
      <c r="F141" t="s">
        <v>1010</v>
      </c>
      <c r="G141" t="s">
        <v>173</v>
      </c>
      <c r="H141" t="str">
        <f t="shared" si="2"/>
        <v>Senegal</v>
      </c>
    </row>
    <row r="142" spans="1:8" ht="15">
      <c r="A142" t="s">
        <v>174</v>
      </c>
      <c r="B142" t="s">
        <v>1011</v>
      </c>
      <c r="C142" t="s">
        <v>1012</v>
      </c>
      <c r="D142" t="s">
        <v>1013</v>
      </c>
      <c r="E142" t="s">
        <v>1014</v>
      </c>
      <c r="F142" t="s">
        <v>1015</v>
      </c>
      <c r="G142" t="s">
        <v>174</v>
      </c>
      <c r="H142" t="str">
        <f t="shared" si="2"/>
        <v>Serbia</v>
      </c>
    </row>
    <row r="143" spans="1:8" ht="15">
      <c r="A143" t="s">
        <v>175</v>
      </c>
      <c r="B143" t="s">
        <v>1016</v>
      </c>
      <c r="C143" t="s">
        <v>1017</v>
      </c>
      <c r="D143" t="s">
        <v>175</v>
      </c>
      <c r="E143" t="s">
        <v>1018</v>
      </c>
      <c r="F143" t="s">
        <v>1019</v>
      </c>
      <c r="G143" t="s">
        <v>175</v>
      </c>
      <c r="H143" t="str">
        <f t="shared" si="2"/>
        <v>Seychelles</v>
      </c>
    </row>
    <row r="144" spans="1:8" ht="15">
      <c r="A144" t="s">
        <v>176</v>
      </c>
      <c r="B144" t="s">
        <v>1020</v>
      </c>
      <c r="C144" t="s">
        <v>1021</v>
      </c>
      <c r="D144" t="s">
        <v>176</v>
      </c>
      <c r="E144" t="s">
        <v>1022</v>
      </c>
      <c r="F144" t="s">
        <v>1023</v>
      </c>
      <c r="G144" t="s">
        <v>1024</v>
      </c>
      <c r="H144" t="str">
        <f t="shared" si="2"/>
        <v>Sierra Leone</v>
      </c>
    </row>
    <row r="145" spans="1:8" ht="15">
      <c r="A145" t="s">
        <v>177</v>
      </c>
      <c r="B145" t="s">
        <v>1025</v>
      </c>
      <c r="C145" t="s">
        <v>1026</v>
      </c>
      <c r="D145" t="s">
        <v>1027</v>
      </c>
      <c r="E145" t="s">
        <v>1028</v>
      </c>
      <c r="F145" t="s">
        <v>1029</v>
      </c>
      <c r="G145" t="s">
        <v>1030</v>
      </c>
      <c r="H145" t="str">
        <f t="shared" si="2"/>
        <v>Singapore</v>
      </c>
    </row>
    <row r="146" spans="1:8" ht="15">
      <c r="A146" t="s">
        <v>178</v>
      </c>
      <c r="B146" t="s">
        <v>1031</v>
      </c>
      <c r="C146" t="s">
        <v>1032</v>
      </c>
      <c r="D146" t="s">
        <v>1033</v>
      </c>
      <c r="E146" t="s">
        <v>1034</v>
      </c>
      <c r="F146" t="s">
        <v>1035</v>
      </c>
      <c r="G146" t="s">
        <v>1036</v>
      </c>
      <c r="H146" t="str">
        <f t="shared" si="2"/>
        <v>Slovak Republic</v>
      </c>
    </row>
    <row r="147" spans="1:8" ht="15">
      <c r="A147" t="s">
        <v>179</v>
      </c>
      <c r="B147" t="s">
        <v>1037</v>
      </c>
      <c r="C147" t="s">
        <v>1038</v>
      </c>
      <c r="D147" t="s">
        <v>1039</v>
      </c>
      <c r="E147" t="s">
        <v>1040</v>
      </c>
      <c r="F147" t="s">
        <v>1041</v>
      </c>
      <c r="G147" t="s">
        <v>1042</v>
      </c>
      <c r="H147" t="str">
        <f t="shared" si="2"/>
        <v>Slovenia</v>
      </c>
    </row>
    <row r="148" spans="1:8" ht="15">
      <c r="A148" t="s">
        <v>180</v>
      </c>
      <c r="B148" t="s">
        <v>1043</v>
      </c>
      <c r="C148" t="s">
        <v>1044</v>
      </c>
      <c r="D148" t="s">
        <v>1045</v>
      </c>
      <c r="E148" t="s">
        <v>1046</v>
      </c>
      <c r="F148" t="s">
        <v>1047</v>
      </c>
      <c r="G148" t="s">
        <v>1048</v>
      </c>
      <c r="H148" t="str">
        <f t="shared" si="2"/>
        <v>Solomon Islands</v>
      </c>
    </row>
    <row r="149" spans="1:8" ht="15">
      <c r="A149" t="s">
        <v>181</v>
      </c>
      <c r="B149" t="s">
        <v>1049</v>
      </c>
      <c r="C149" t="s">
        <v>1050</v>
      </c>
      <c r="D149" t="s">
        <v>1051</v>
      </c>
      <c r="E149" t="s">
        <v>1052</v>
      </c>
      <c r="F149" t="s">
        <v>1053</v>
      </c>
      <c r="G149" t="s">
        <v>1054</v>
      </c>
      <c r="H149" t="str">
        <f t="shared" si="2"/>
        <v>South Africa</v>
      </c>
    </row>
    <row r="150" spans="1:8" ht="15">
      <c r="A150" t="s">
        <v>182</v>
      </c>
      <c r="B150" t="s">
        <v>1055</v>
      </c>
      <c r="C150" t="s">
        <v>1056</v>
      </c>
      <c r="D150" t="s">
        <v>1057</v>
      </c>
      <c r="E150" t="s">
        <v>1058</v>
      </c>
      <c r="F150" t="s">
        <v>1059</v>
      </c>
      <c r="G150" t="s">
        <v>1060</v>
      </c>
      <c r="H150" t="str">
        <f t="shared" si="2"/>
        <v>Spain</v>
      </c>
    </row>
    <row r="151" spans="1:8" ht="15">
      <c r="A151" t="s">
        <v>183</v>
      </c>
      <c r="B151" t="s">
        <v>1061</v>
      </c>
      <c r="C151" t="s">
        <v>1062</v>
      </c>
      <c r="D151" t="s">
        <v>183</v>
      </c>
      <c r="E151" t="s">
        <v>183</v>
      </c>
      <c r="F151" t="s">
        <v>1063</v>
      </c>
      <c r="G151" t="s">
        <v>183</v>
      </c>
      <c r="H151" t="str">
        <f t="shared" si="2"/>
        <v>Sri Lanka</v>
      </c>
    </row>
    <row r="152" spans="1:8" ht="15">
      <c r="A152" t="s">
        <v>184</v>
      </c>
      <c r="B152" t="s">
        <v>1064</v>
      </c>
      <c r="C152" t="s">
        <v>1065</v>
      </c>
      <c r="D152" t="s">
        <v>1066</v>
      </c>
      <c r="E152" t="s">
        <v>1067</v>
      </c>
      <c r="F152" t="s">
        <v>1068</v>
      </c>
      <c r="G152" t="s">
        <v>1069</v>
      </c>
      <c r="H152" t="str">
        <f t="shared" si="2"/>
        <v>St. Kitts and Nevis</v>
      </c>
    </row>
    <row r="153" spans="1:8" ht="15">
      <c r="A153" t="s">
        <v>185</v>
      </c>
      <c r="B153" t="s">
        <v>1070</v>
      </c>
      <c r="C153" t="s">
        <v>1071</v>
      </c>
      <c r="D153" t="s">
        <v>1072</v>
      </c>
      <c r="E153" t="s">
        <v>1073</v>
      </c>
      <c r="F153" t="s">
        <v>1074</v>
      </c>
      <c r="G153" t="s">
        <v>1075</v>
      </c>
      <c r="H153" t="str">
        <f t="shared" si="2"/>
        <v>St. Lucia</v>
      </c>
    </row>
    <row r="154" spans="1:8" ht="15">
      <c r="A154" t="s">
        <v>186</v>
      </c>
      <c r="B154" t="s">
        <v>1076</v>
      </c>
      <c r="C154" t="s">
        <v>1077</v>
      </c>
      <c r="D154" t="s">
        <v>1078</v>
      </c>
      <c r="E154" t="s">
        <v>1079</v>
      </c>
      <c r="F154" t="s">
        <v>1080</v>
      </c>
      <c r="G154" t="s">
        <v>1081</v>
      </c>
      <c r="H154" t="str">
        <f t="shared" si="2"/>
        <v>St. Vincent and the Grenadines</v>
      </c>
    </row>
    <row r="155" spans="1:8" ht="15">
      <c r="A155" t="s">
        <v>187</v>
      </c>
      <c r="B155" t="s">
        <v>1082</v>
      </c>
      <c r="C155" t="s">
        <v>1083</v>
      </c>
      <c r="D155" t="s">
        <v>1084</v>
      </c>
      <c r="E155" t="s">
        <v>1085</v>
      </c>
      <c r="F155" t="s">
        <v>1086</v>
      </c>
      <c r="G155" t="s">
        <v>1087</v>
      </c>
      <c r="H155" t="str">
        <f t="shared" si="2"/>
        <v>Sudan</v>
      </c>
    </row>
    <row r="156" spans="1:8" ht="15">
      <c r="A156" t="s">
        <v>188</v>
      </c>
      <c r="B156" t="s">
        <v>1088</v>
      </c>
      <c r="C156" t="s">
        <v>1089</v>
      </c>
      <c r="D156" t="s">
        <v>188</v>
      </c>
      <c r="E156" t="s">
        <v>188</v>
      </c>
      <c r="F156" t="s">
        <v>1090</v>
      </c>
      <c r="G156" t="s">
        <v>188</v>
      </c>
      <c r="H156" t="str">
        <f t="shared" si="2"/>
        <v>Suriname</v>
      </c>
    </row>
    <row r="157" spans="1:8" ht="15">
      <c r="A157" t="s">
        <v>189</v>
      </c>
      <c r="B157" t="s">
        <v>1091</v>
      </c>
      <c r="C157" t="s">
        <v>1092</v>
      </c>
      <c r="D157" t="s">
        <v>189</v>
      </c>
      <c r="E157" t="s">
        <v>1093</v>
      </c>
      <c r="F157" t="s">
        <v>1094</v>
      </c>
      <c r="G157" t="s">
        <v>1095</v>
      </c>
      <c r="H157" t="str">
        <f t="shared" si="2"/>
        <v>Swaziland</v>
      </c>
    </row>
    <row r="158" spans="1:8" ht="15">
      <c r="A158" t="s">
        <v>190</v>
      </c>
      <c r="B158" t="s">
        <v>1096</v>
      </c>
      <c r="C158" t="s">
        <v>1097</v>
      </c>
      <c r="D158" t="s">
        <v>1098</v>
      </c>
      <c r="E158" t="s">
        <v>1099</v>
      </c>
      <c r="F158" t="s">
        <v>1100</v>
      </c>
      <c r="G158" t="s">
        <v>1101</v>
      </c>
      <c r="H158" t="str">
        <f t="shared" si="2"/>
        <v>Sweden</v>
      </c>
    </row>
    <row r="159" spans="1:8" ht="15">
      <c r="A159" t="s">
        <v>191</v>
      </c>
      <c r="B159" t="s">
        <v>1102</v>
      </c>
      <c r="C159" t="s">
        <v>1103</v>
      </c>
      <c r="D159" t="s">
        <v>1104</v>
      </c>
      <c r="E159" t="s">
        <v>1105</v>
      </c>
      <c r="F159" t="s">
        <v>1106</v>
      </c>
      <c r="G159" t="s">
        <v>1107</v>
      </c>
      <c r="H159" t="str">
        <f t="shared" si="2"/>
        <v>Switzerland</v>
      </c>
    </row>
    <row r="160" spans="1:8" ht="15">
      <c r="A160" t="s">
        <v>192</v>
      </c>
      <c r="B160" t="s">
        <v>1108</v>
      </c>
      <c r="C160" t="s">
        <v>1109</v>
      </c>
      <c r="D160" t="s">
        <v>1110</v>
      </c>
      <c r="E160" t="s">
        <v>1111</v>
      </c>
      <c r="F160" t="s">
        <v>1112</v>
      </c>
      <c r="G160" t="s">
        <v>1113</v>
      </c>
      <c r="H160" t="str">
        <f t="shared" si="2"/>
        <v>Syrian Arab Republic</v>
      </c>
    </row>
    <row r="161" spans="1:8" ht="15">
      <c r="A161" t="s">
        <v>193</v>
      </c>
      <c r="B161" t="s">
        <v>1114</v>
      </c>
      <c r="C161" t="s">
        <v>1115</v>
      </c>
      <c r="D161" t="s">
        <v>1116</v>
      </c>
      <c r="E161" t="s">
        <v>193</v>
      </c>
      <c r="F161" t="s">
        <v>1117</v>
      </c>
      <c r="G161" t="s">
        <v>193</v>
      </c>
      <c r="H161" t="str">
        <f t="shared" si="2"/>
        <v>Taiwan, China</v>
      </c>
    </row>
    <row r="162" spans="1:8" ht="15">
      <c r="A162" t="s">
        <v>194</v>
      </c>
      <c r="B162" t="s">
        <v>1118</v>
      </c>
      <c r="C162" t="s">
        <v>1119</v>
      </c>
      <c r="D162" t="s">
        <v>1120</v>
      </c>
      <c r="E162" t="s">
        <v>1121</v>
      </c>
      <c r="F162" t="s">
        <v>1122</v>
      </c>
      <c r="G162" t="s">
        <v>1123</v>
      </c>
      <c r="H162" t="str">
        <f t="shared" si="2"/>
        <v>Tajikistan</v>
      </c>
    </row>
    <row r="163" spans="1:8" ht="15">
      <c r="A163" t="s">
        <v>195</v>
      </c>
      <c r="B163" t="s">
        <v>1124</v>
      </c>
      <c r="C163" t="s">
        <v>1125</v>
      </c>
      <c r="D163" t="s">
        <v>1126</v>
      </c>
      <c r="E163" t="s">
        <v>1127</v>
      </c>
      <c r="F163" t="s">
        <v>1128</v>
      </c>
      <c r="G163" t="s">
        <v>195</v>
      </c>
      <c r="H163" t="str">
        <f t="shared" si="2"/>
        <v>Tanzania</v>
      </c>
    </row>
    <row r="164" spans="1:8" ht="15">
      <c r="A164" t="s">
        <v>196</v>
      </c>
      <c r="B164" t="s">
        <v>1129</v>
      </c>
      <c r="C164" t="s">
        <v>1130</v>
      </c>
      <c r="D164" t="s">
        <v>1131</v>
      </c>
      <c r="E164" t="s">
        <v>1132</v>
      </c>
      <c r="F164" t="s">
        <v>1133</v>
      </c>
      <c r="G164" t="s">
        <v>1134</v>
      </c>
      <c r="H164" t="str">
        <f t="shared" si="2"/>
        <v>Thailand</v>
      </c>
    </row>
    <row r="165" spans="1:8" ht="15">
      <c r="A165" t="s">
        <v>197</v>
      </c>
      <c r="B165" t="s">
        <v>1135</v>
      </c>
      <c r="C165" t="s">
        <v>1136</v>
      </c>
      <c r="D165" t="s">
        <v>197</v>
      </c>
      <c r="E165" t="s">
        <v>1137</v>
      </c>
      <c r="F165" t="s">
        <v>1138</v>
      </c>
      <c r="G165" t="s">
        <v>197</v>
      </c>
      <c r="H165" t="str">
        <f t="shared" si="2"/>
        <v>Timor-Leste</v>
      </c>
    </row>
    <row r="166" spans="1:8" ht="15">
      <c r="A166" t="s">
        <v>198</v>
      </c>
      <c r="B166" t="s">
        <v>1139</v>
      </c>
      <c r="C166" t="s">
        <v>1140</v>
      </c>
      <c r="D166" t="s">
        <v>198</v>
      </c>
      <c r="E166" t="s">
        <v>198</v>
      </c>
      <c r="F166" t="s">
        <v>1141</v>
      </c>
      <c r="G166" t="s">
        <v>198</v>
      </c>
      <c r="H166" t="str">
        <f t="shared" si="2"/>
        <v>Togo</v>
      </c>
    </row>
    <row r="167" spans="1:8" ht="15">
      <c r="A167" t="s">
        <v>199</v>
      </c>
      <c r="B167" t="s">
        <v>1142</v>
      </c>
      <c r="C167" t="s">
        <v>1143</v>
      </c>
      <c r="D167" t="s">
        <v>199</v>
      </c>
      <c r="E167" t="s">
        <v>199</v>
      </c>
      <c r="F167" t="s">
        <v>1144</v>
      </c>
      <c r="G167" t="s">
        <v>199</v>
      </c>
      <c r="H167" t="str">
        <f t="shared" si="2"/>
        <v>Tonga</v>
      </c>
    </row>
    <row r="168" spans="1:8" ht="15">
      <c r="A168" t="s">
        <v>200</v>
      </c>
      <c r="B168" t="s">
        <v>1145</v>
      </c>
      <c r="C168" t="s">
        <v>1146</v>
      </c>
      <c r="D168" t="s">
        <v>1147</v>
      </c>
      <c r="E168" t="s">
        <v>1148</v>
      </c>
      <c r="F168" t="s">
        <v>1149</v>
      </c>
      <c r="G168" t="s">
        <v>1150</v>
      </c>
      <c r="H168" t="str">
        <f t="shared" si="2"/>
        <v>Trinidad and Tobago</v>
      </c>
    </row>
    <row r="169" spans="1:8" ht="15">
      <c r="A169" t="s">
        <v>201</v>
      </c>
      <c r="B169" t="s">
        <v>1151</v>
      </c>
      <c r="C169" t="s">
        <v>1152</v>
      </c>
      <c r="D169" t="s">
        <v>1153</v>
      </c>
      <c r="E169" t="s">
        <v>1154</v>
      </c>
      <c r="F169" t="s">
        <v>1155</v>
      </c>
      <c r="G169" t="s">
        <v>1156</v>
      </c>
      <c r="H169" t="str">
        <f t="shared" si="2"/>
        <v>Tunisia</v>
      </c>
    </row>
    <row r="170" spans="1:8" ht="15">
      <c r="A170" t="s">
        <v>202</v>
      </c>
      <c r="B170" t="s">
        <v>1157</v>
      </c>
      <c r="C170" t="s">
        <v>1158</v>
      </c>
      <c r="D170" t="s">
        <v>1159</v>
      </c>
      <c r="E170" t="s">
        <v>1160</v>
      </c>
      <c r="F170" t="s">
        <v>1161</v>
      </c>
      <c r="G170" t="s">
        <v>1160</v>
      </c>
      <c r="H170" t="str">
        <f t="shared" si="2"/>
        <v>Turkey</v>
      </c>
    </row>
    <row r="171" spans="1:8" ht="15">
      <c r="A171" t="s">
        <v>203</v>
      </c>
      <c r="B171" t="s">
        <v>1162</v>
      </c>
      <c r="C171" t="s">
        <v>1163</v>
      </c>
      <c r="D171" t="s">
        <v>1164</v>
      </c>
      <c r="E171" t="s">
        <v>203</v>
      </c>
      <c r="F171" t="s">
        <v>1165</v>
      </c>
      <c r="G171" t="s">
        <v>203</v>
      </c>
      <c r="H171" t="str">
        <f t="shared" si="2"/>
        <v>Uganda</v>
      </c>
    </row>
    <row r="172" spans="1:8" ht="15">
      <c r="A172" t="s">
        <v>204</v>
      </c>
      <c r="B172" t="s">
        <v>1166</v>
      </c>
      <c r="C172" t="s">
        <v>1167</v>
      </c>
      <c r="D172" t="s">
        <v>204</v>
      </c>
      <c r="E172" t="s">
        <v>1168</v>
      </c>
      <c r="F172" t="s">
        <v>1169</v>
      </c>
      <c r="G172" t="s">
        <v>1170</v>
      </c>
      <c r="H172" t="str">
        <f t="shared" si="2"/>
        <v>Ukraine</v>
      </c>
    </row>
    <row r="173" spans="1:8" ht="15">
      <c r="A173" t="s">
        <v>205</v>
      </c>
      <c r="B173" t="s">
        <v>1171</v>
      </c>
      <c r="C173" t="s">
        <v>1172</v>
      </c>
      <c r="D173" t="s">
        <v>1173</v>
      </c>
      <c r="E173" t="s">
        <v>1174</v>
      </c>
      <c r="F173" t="s">
        <v>1175</v>
      </c>
      <c r="G173" t="s">
        <v>1176</v>
      </c>
      <c r="H173" t="str">
        <f t="shared" si="2"/>
        <v>United Arab Emirates</v>
      </c>
    </row>
    <row r="174" spans="1:8" ht="15">
      <c r="A174" t="s">
        <v>206</v>
      </c>
      <c r="B174" t="s">
        <v>1177</v>
      </c>
      <c r="C174" t="s">
        <v>1178</v>
      </c>
      <c r="D174" t="s">
        <v>1179</v>
      </c>
      <c r="E174" t="s">
        <v>1180</v>
      </c>
      <c r="F174" t="s">
        <v>1181</v>
      </c>
      <c r="G174" t="s">
        <v>1180</v>
      </c>
      <c r="H174" t="str">
        <f t="shared" si="2"/>
        <v>United Kingdom</v>
      </c>
    </row>
    <row r="175" spans="1:8" ht="15">
      <c r="A175" t="s">
        <v>207</v>
      </c>
      <c r="B175" t="s">
        <v>1182</v>
      </c>
      <c r="C175" t="s">
        <v>1183</v>
      </c>
      <c r="D175" t="s">
        <v>1184</v>
      </c>
      <c r="E175" t="s">
        <v>1185</v>
      </c>
      <c r="F175" t="s">
        <v>1186</v>
      </c>
      <c r="G175" t="s">
        <v>1187</v>
      </c>
      <c r="H175" t="str">
        <f t="shared" si="2"/>
        <v>United States</v>
      </c>
    </row>
    <row r="176" spans="1:8" ht="15">
      <c r="A176" t="s">
        <v>208</v>
      </c>
      <c r="B176" t="s">
        <v>1188</v>
      </c>
      <c r="C176" t="s">
        <v>1189</v>
      </c>
      <c r="D176" t="s">
        <v>208</v>
      </c>
      <c r="E176" t="s">
        <v>1190</v>
      </c>
      <c r="F176" t="s">
        <v>1191</v>
      </c>
      <c r="G176" t="s">
        <v>208</v>
      </c>
      <c r="H176" t="str">
        <f t="shared" si="2"/>
        <v>Uruguay</v>
      </c>
    </row>
    <row r="177" spans="1:8" ht="15">
      <c r="A177" t="s">
        <v>209</v>
      </c>
      <c r="B177" t="s">
        <v>1192</v>
      </c>
      <c r="C177" t="s">
        <v>1193</v>
      </c>
      <c r="D177" t="s">
        <v>1194</v>
      </c>
      <c r="E177" t="s">
        <v>1195</v>
      </c>
      <c r="F177" t="s">
        <v>1196</v>
      </c>
      <c r="G177" t="s">
        <v>1197</v>
      </c>
      <c r="H177" t="str">
        <f t="shared" si="2"/>
        <v>Uzbekistan</v>
      </c>
    </row>
    <row r="178" spans="1:8" ht="15">
      <c r="A178" t="s">
        <v>210</v>
      </c>
      <c r="B178" t="s">
        <v>1198</v>
      </c>
      <c r="C178" t="s">
        <v>1199</v>
      </c>
      <c r="D178" t="s">
        <v>210</v>
      </c>
      <c r="E178" t="s">
        <v>210</v>
      </c>
      <c r="F178" t="s">
        <v>1200</v>
      </c>
      <c r="G178" t="s">
        <v>210</v>
      </c>
      <c r="H178" t="str">
        <f t="shared" si="2"/>
        <v>Vanuatu</v>
      </c>
    </row>
    <row r="179" spans="1:8" ht="15">
      <c r="A179" t="s">
        <v>1201</v>
      </c>
      <c r="B179" t="s">
        <v>1202</v>
      </c>
      <c r="C179" t="s">
        <v>1203</v>
      </c>
      <c r="D179" t="s">
        <v>1201</v>
      </c>
      <c r="E179" t="s">
        <v>1204</v>
      </c>
      <c r="F179" t="s">
        <v>1205</v>
      </c>
      <c r="G179" t="s">
        <v>1201</v>
      </c>
      <c r="H179" t="str">
        <f t="shared" si="2"/>
        <v>Venezuela, RB</v>
      </c>
    </row>
    <row r="180" spans="1:8" ht="15">
      <c r="A180" t="s">
        <v>211</v>
      </c>
      <c r="B180" t="s">
        <v>1206</v>
      </c>
      <c r="C180" t="s">
        <v>1207</v>
      </c>
      <c r="D180" t="s">
        <v>1208</v>
      </c>
      <c r="E180" t="s">
        <v>1209</v>
      </c>
      <c r="F180" t="s">
        <v>1210</v>
      </c>
      <c r="G180" t="s">
        <v>1208</v>
      </c>
      <c r="H180" t="str">
        <f t="shared" si="2"/>
        <v>Vietnam</v>
      </c>
    </row>
    <row r="181" spans="1:8" ht="15">
      <c r="A181" t="s">
        <v>212</v>
      </c>
      <c r="B181" t="s">
        <v>1211</v>
      </c>
      <c r="C181" t="s">
        <v>1212</v>
      </c>
      <c r="D181" t="s">
        <v>1213</v>
      </c>
      <c r="E181" t="s">
        <v>1214</v>
      </c>
      <c r="F181" t="s">
        <v>1215</v>
      </c>
      <c r="G181" t="s">
        <v>1216</v>
      </c>
      <c r="H181" t="str">
        <f t="shared" si="2"/>
        <v>West Bank and Gaza</v>
      </c>
    </row>
    <row r="182" spans="1:8" ht="15">
      <c r="A182" t="s">
        <v>213</v>
      </c>
      <c r="B182" t="s">
        <v>1217</v>
      </c>
      <c r="C182" t="s">
        <v>1218</v>
      </c>
      <c r="D182" t="s">
        <v>1219</v>
      </c>
      <c r="E182" t="s">
        <v>1220</v>
      </c>
      <c r="F182" t="s">
        <v>1221</v>
      </c>
      <c r="G182" t="s">
        <v>1222</v>
      </c>
      <c r="H182" t="str">
        <f t="shared" si="2"/>
        <v>Yemen, Rep.</v>
      </c>
    </row>
    <row r="183" spans="1:8" ht="15">
      <c r="A183" t="s">
        <v>214</v>
      </c>
      <c r="B183" t="s">
        <v>1223</v>
      </c>
      <c r="C183" t="s">
        <v>1224</v>
      </c>
      <c r="D183" t="s">
        <v>1225</v>
      </c>
      <c r="E183" t="s">
        <v>1226</v>
      </c>
      <c r="F183" t="s">
        <v>1227</v>
      </c>
      <c r="G183" t="s">
        <v>214</v>
      </c>
      <c r="H183" t="str">
        <f t="shared" si="2"/>
        <v>Zambia</v>
      </c>
    </row>
    <row r="184" spans="1:8" ht="15">
      <c r="A184" t="s">
        <v>215</v>
      </c>
      <c r="B184" t="s">
        <v>1228</v>
      </c>
      <c r="C184" t="s">
        <v>1229</v>
      </c>
      <c r="D184" t="s">
        <v>215</v>
      </c>
      <c r="E184" t="s">
        <v>1230</v>
      </c>
      <c r="F184" t="s">
        <v>1231</v>
      </c>
      <c r="G184" t="s">
        <v>215</v>
      </c>
      <c r="H184" t="str">
        <f t="shared" si="2"/>
        <v>Zimbabwe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P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421875" style="95" customWidth="1"/>
    <col min="2" max="2" width="24.8515625" style="95" customWidth="1"/>
    <col min="3" max="60" width="16.421875" style="95" customWidth="1"/>
    <col min="61" max="255" width="9.140625" style="95" customWidth="1"/>
    <col min="256" max="16384" width="24.8515625" style="95" customWidth="1"/>
  </cols>
  <sheetData>
    <row r="2" spans="1:26" s="81" customFormat="1" ht="28.5" customHeight="1">
      <c r="A2" s="78" t="s">
        <v>1</v>
      </c>
      <c r="B2" s="78" t="s">
        <v>240</v>
      </c>
      <c r="C2" s="78" t="s">
        <v>7</v>
      </c>
      <c r="D2" s="78" t="s">
        <v>3</v>
      </c>
      <c r="E2" s="79" t="s">
        <v>241</v>
      </c>
      <c r="F2" s="78" t="s">
        <v>5</v>
      </c>
      <c r="G2" s="78" t="s">
        <v>4</v>
      </c>
      <c r="H2" s="78" t="s">
        <v>2</v>
      </c>
      <c r="I2" s="78" t="s">
        <v>242</v>
      </c>
      <c r="J2" s="78" t="s">
        <v>0</v>
      </c>
      <c r="K2" s="78" t="s">
        <v>6</v>
      </c>
      <c r="L2" s="78"/>
      <c r="M2" s="80"/>
      <c r="O2" s="78"/>
      <c r="P2" s="78"/>
      <c r="Q2" s="78"/>
      <c r="R2" s="78"/>
      <c r="W2" s="79"/>
      <c r="X2" s="79"/>
      <c r="Y2" s="79"/>
      <c r="Z2" s="79"/>
    </row>
    <row r="3" spans="1:18" s="85" customFormat="1" ht="28.5" customHeight="1">
      <c r="A3" s="82" t="s">
        <v>243</v>
      </c>
      <c r="B3" s="82" t="s">
        <v>244</v>
      </c>
      <c r="C3" s="82" t="s">
        <v>245</v>
      </c>
      <c r="D3" s="82" t="s">
        <v>246</v>
      </c>
      <c r="E3" s="83" t="s">
        <v>247</v>
      </c>
      <c r="F3" s="82" t="s">
        <v>248</v>
      </c>
      <c r="G3" s="82" t="s">
        <v>249</v>
      </c>
      <c r="H3" s="82" t="s">
        <v>250</v>
      </c>
      <c r="I3" s="78" t="s">
        <v>242</v>
      </c>
      <c r="J3" s="82" t="s">
        <v>251</v>
      </c>
      <c r="K3" s="82" t="s">
        <v>252</v>
      </c>
      <c r="L3" s="82"/>
      <c r="M3" s="84"/>
      <c r="O3" s="82"/>
      <c r="P3" s="82"/>
      <c r="Q3" s="82"/>
      <c r="R3" s="84"/>
    </row>
    <row r="4" spans="1:18" s="81" customFormat="1" ht="45.75" customHeight="1">
      <c r="A4" s="78" t="s">
        <v>253</v>
      </c>
      <c r="B4" s="78" t="s">
        <v>254</v>
      </c>
      <c r="C4" s="78" t="s">
        <v>255</v>
      </c>
      <c r="D4" s="78" t="s">
        <v>256</v>
      </c>
      <c r="E4" s="79" t="s">
        <v>257</v>
      </c>
      <c r="F4" s="78" t="s">
        <v>258</v>
      </c>
      <c r="G4" s="78" t="s">
        <v>259</v>
      </c>
      <c r="H4" s="78" t="s">
        <v>260</v>
      </c>
      <c r="I4" s="86" t="s">
        <v>261</v>
      </c>
      <c r="J4" s="78" t="s">
        <v>262</v>
      </c>
      <c r="K4" s="78" t="s">
        <v>263</v>
      </c>
      <c r="L4" s="78"/>
      <c r="M4" s="80"/>
      <c r="O4" s="78"/>
      <c r="P4" s="78"/>
      <c r="Q4" s="78"/>
      <c r="R4" s="80"/>
    </row>
    <row r="5" spans="1:18" s="85" customFormat="1" ht="45.75" customHeight="1">
      <c r="A5" s="87" t="s">
        <v>264</v>
      </c>
      <c r="B5" s="87" t="s">
        <v>265</v>
      </c>
      <c r="C5" s="87" t="s">
        <v>266</v>
      </c>
      <c r="D5" s="87" t="s">
        <v>267</v>
      </c>
      <c r="E5" s="79" t="s">
        <v>268</v>
      </c>
      <c r="F5" s="87" t="s">
        <v>269</v>
      </c>
      <c r="G5" s="87" t="s">
        <v>270</v>
      </c>
      <c r="H5" s="87" t="s">
        <v>271</v>
      </c>
      <c r="I5" s="78" t="s">
        <v>272</v>
      </c>
      <c r="J5" s="87" t="s">
        <v>273</v>
      </c>
      <c r="K5" s="87" t="s">
        <v>274</v>
      </c>
      <c r="L5" s="88"/>
      <c r="M5" s="88"/>
      <c r="O5" s="88"/>
      <c r="P5" s="88"/>
      <c r="Q5" s="88"/>
      <c r="R5" s="88"/>
    </row>
    <row r="6" spans="1:18" s="81" customFormat="1" ht="45.75" customHeight="1">
      <c r="A6" s="89" t="s">
        <v>275</v>
      </c>
      <c r="B6" s="78" t="s">
        <v>276</v>
      </c>
      <c r="C6" s="89" t="s">
        <v>277</v>
      </c>
      <c r="D6" s="89" t="s">
        <v>278</v>
      </c>
      <c r="E6" s="79" t="s">
        <v>279</v>
      </c>
      <c r="F6" s="89" t="s">
        <v>280</v>
      </c>
      <c r="G6" s="89" t="s">
        <v>281</v>
      </c>
      <c r="H6" s="89" t="s">
        <v>282</v>
      </c>
      <c r="I6" s="78" t="s">
        <v>283</v>
      </c>
      <c r="J6" s="89" t="s">
        <v>284</v>
      </c>
      <c r="K6" s="89" t="s">
        <v>285</v>
      </c>
      <c r="L6" s="89"/>
      <c r="M6" s="90"/>
      <c r="O6" s="89"/>
      <c r="P6" s="89"/>
      <c r="Q6" s="89"/>
      <c r="R6" s="90"/>
    </row>
    <row r="7" spans="1:18" s="81" customFormat="1" ht="45.75" customHeight="1">
      <c r="A7" s="78" t="s">
        <v>286</v>
      </c>
      <c r="B7" s="78" t="s">
        <v>287</v>
      </c>
      <c r="C7" s="78" t="s">
        <v>288</v>
      </c>
      <c r="D7" s="78" t="s">
        <v>289</v>
      </c>
      <c r="E7" s="79" t="s">
        <v>290</v>
      </c>
      <c r="F7" s="78" t="s">
        <v>291</v>
      </c>
      <c r="G7" s="78" t="s">
        <v>292</v>
      </c>
      <c r="H7" s="78" t="s">
        <v>293</v>
      </c>
      <c r="I7" s="78" t="s">
        <v>294</v>
      </c>
      <c r="J7" s="78" t="s">
        <v>295</v>
      </c>
      <c r="K7" s="78" t="s">
        <v>296</v>
      </c>
      <c r="L7" s="78"/>
      <c r="M7" s="80"/>
      <c r="O7" s="78"/>
      <c r="P7" s="78"/>
      <c r="Q7" s="78"/>
      <c r="R7" s="80"/>
    </row>
    <row r="8" spans="1:18" s="85" customFormat="1" ht="45.75" customHeight="1">
      <c r="A8" s="79" t="s">
        <v>297</v>
      </c>
      <c r="B8" s="79" t="s">
        <v>298</v>
      </c>
      <c r="C8" s="79" t="s">
        <v>299</v>
      </c>
      <c r="D8" s="79" t="s">
        <v>300</v>
      </c>
      <c r="E8" s="79" t="s">
        <v>301</v>
      </c>
      <c r="F8" s="79" t="s">
        <v>302</v>
      </c>
      <c r="G8" s="79" t="s">
        <v>303</v>
      </c>
      <c r="H8" s="79" t="s">
        <v>304</v>
      </c>
      <c r="I8" s="78" t="s">
        <v>305</v>
      </c>
      <c r="J8" s="79" t="s">
        <v>306</v>
      </c>
      <c r="K8" s="79" t="s">
        <v>307</v>
      </c>
      <c r="L8" s="88"/>
      <c r="M8" s="88"/>
      <c r="O8" s="79"/>
      <c r="P8" s="79"/>
      <c r="Q8" s="79"/>
      <c r="R8" s="88"/>
    </row>
    <row r="9" spans="1:42" s="94" customFormat="1" ht="28.5" customHeight="1">
      <c r="A9" s="93"/>
      <c r="B9" s="91"/>
      <c r="C9" s="92"/>
      <c r="D9" s="92"/>
      <c r="E9" s="92"/>
      <c r="F9" s="92"/>
      <c r="G9" s="92"/>
      <c r="H9" s="92"/>
      <c r="I9" s="91"/>
      <c r="J9" s="92"/>
      <c r="K9" s="92"/>
      <c r="L9" s="92"/>
      <c r="M9" s="92"/>
      <c r="N9" s="93"/>
      <c r="O9" s="92"/>
      <c r="P9" s="92"/>
      <c r="Q9" s="92"/>
      <c r="R9" s="92"/>
      <c r="S9" s="92"/>
      <c r="T9" s="92"/>
      <c r="U9" s="92"/>
      <c r="V9" s="92"/>
      <c r="W9" s="92"/>
      <c r="X9" s="93"/>
      <c r="Y9" s="92"/>
      <c r="Z9" s="92"/>
      <c r="AA9" s="92"/>
      <c r="AB9" s="92"/>
      <c r="AC9" s="92"/>
      <c r="AD9" s="92"/>
      <c r="AE9" s="92"/>
      <c r="AF9" s="93"/>
      <c r="AG9" s="92"/>
      <c r="AH9" s="92"/>
      <c r="AI9" s="92"/>
      <c r="AJ9" s="92"/>
      <c r="AK9" s="93"/>
      <c r="AL9" s="92"/>
      <c r="AM9" s="93"/>
      <c r="AN9" s="93"/>
      <c r="AO9" s="93"/>
      <c r="AP9" s="9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wb231411</dc:creator>
  <cp:keywords/>
  <dc:description/>
  <cp:lastModifiedBy>abaquerofranco</cp:lastModifiedBy>
  <dcterms:created xsi:type="dcterms:W3CDTF">2010-06-08T21:46:51Z</dcterms:created>
  <dcterms:modified xsi:type="dcterms:W3CDTF">2011-10-14T21:27:48Z</dcterms:modified>
  <cp:category/>
  <cp:version/>
  <cp:contentType/>
  <cp:contentStatus/>
</cp:coreProperties>
</file>